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/2023/Aprilprognos/"/>
    </mc:Choice>
  </mc:AlternateContent>
  <xr:revisionPtr revIDLastSave="0" documentId="13_ncr:1_{4D8CA4FA-22AA-45A9-B17A-42F5F7D184B4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91028"/>
</workbook>
</file>

<file path=xl/calcChain.xml><?xml version="1.0" encoding="utf-8"?>
<calcChain xmlns="http://schemas.openxmlformats.org/spreadsheetml/2006/main">
  <c r="I15" i="1" l="1"/>
  <c r="H15" i="1"/>
  <c r="H11" i="1" l="1"/>
  <c r="I11" i="1"/>
  <c r="K11" i="1"/>
  <c r="L11" i="1"/>
  <c r="F11" i="1"/>
  <c r="J17" i="1" l="1"/>
  <c r="G17" i="1"/>
  <c r="E17" i="1"/>
  <c r="H16" i="1"/>
  <c r="F16" i="1"/>
  <c r="K15" i="1"/>
  <c r="J13" i="1"/>
  <c r="G13" i="1"/>
  <c r="E13" i="1"/>
  <c r="H12" i="1"/>
  <c r="H10" i="1"/>
  <c r="H9" i="1"/>
  <c r="H8" i="1"/>
  <c r="H7" i="1"/>
  <c r="L15" i="1"/>
  <c r="F10" i="1"/>
  <c r="F12" i="1"/>
  <c r="F8" i="1"/>
  <c r="F9" i="1"/>
  <c r="H17" i="1" l="1"/>
  <c r="J19" i="1"/>
  <c r="H13" i="1"/>
  <c r="G19" i="1"/>
  <c r="D13" i="1"/>
  <c r="E19" i="1"/>
  <c r="D17" i="1"/>
  <c r="F17" i="1"/>
  <c r="I16" i="1"/>
  <c r="I17" i="1" s="1"/>
  <c r="K16" i="1"/>
  <c r="I9" i="1"/>
  <c r="K9" i="1"/>
  <c r="L9" i="1" s="1"/>
  <c r="K8" i="1"/>
  <c r="L8" i="1" s="1"/>
  <c r="I8" i="1"/>
  <c r="I12" i="1"/>
  <c r="K12" i="1"/>
  <c r="L12" i="1" s="1"/>
  <c r="K10" i="1"/>
  <c r="L10" i="1" s="1"/>
  <c r="I10" i="1"/>
  <c r="F7" i="1"/>
  <c r="H19" i="1" l="1"/>
  <c r="D19" i="1"/>
  <c r="K7" i="1"/>
  <c r="I7" i="1"/>
  <c r="I13" i="1" s="1"/>
  <c r="I19" i="1" s="1"/>
  <c r="F13" i="1"/>
  <c r="F19" i="1" s="1"/>
  <c r="K17" i="1"/>
  <c r="L16" i="1"/>
  <c r="L7" i="1" l="1"/>
  <c r="K13" i="1"/>
  <c r="K19" i="1" s="1"/>
  <c r="L17" i="1"/>
  <c r="L13" i="1" l="1"/>
  <c r="L19" i="1" s="1"/>
</calcChain>
</file>

<file path=xl/sharedStrings.xml><?xml version="1.0" encoding="utf-8"?>
<sst xmlns="http://schemas.openxmlformats.org/spreadsheetml/2006/main" count="40" uniqueCount="31">
  <si>
    <t>Belopp anges i 1000-tals kronor</t>
  </si>
  <si>
    <t>Årets över-/underskridande</t>
  </si>
  <si>
    <t>Avvikelse från tilldelade medel</t>
  </si>
  <si>
    <t>Högsta anslagskredit</t>
  </si>
  <si>
    <t>Tillgängliga medel</t>
  </si>
  <si>
    <t>Överskridande av anslagskredit</t>
  </si>
  <si>
    <t>Utgiftsområde 11 Ekonomisk trygghet vid 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</si>
  <si>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</si>
  <si>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</si>
  <si>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</si>
  <si>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</si>
  <si>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</si>
  <si>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</si>
  <si>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</si>
  <si>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</si>
  <si>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</si>
  <si>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</si>
  <si>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2:1</t>
  </si>
  <si>
    <t>2:1.1</t>
  </si>
  <si>
    <t>Pensionsmyndigheten</t>
  </si>
  <si>
    <t>Summa:</t>
  </si>
  <si>
    <t>Utgiftsområde 12 Ekonomisk trygghet för familjer och barn</t>
  </si>
  <si>
    <t xml:space="preserve">Barnpension och efterlevandestöd </t>
  </si>
  <si>
    <t>1:7</t>
  </si>
  <si>
    <t>Pensionsrätt för barnår</t>
  </si>
  <si>
    <t>Totalt:</t>
  </si>
  <si>
    <t>Sammanfattande tabell över anslagsuppföljningen inom Pensionsmyndighetens ansvarsområde 2023</t>
  </si>
  <si>
    <t>Ingående överföringsbelopp från 2022</t>
  </si>
  <si>
    <t>Anslag år 2023</t>
  </si>
  <si>
    <t>Tilldelade medel 2023</t>
  </si>
  <si>
    <t>Prognos för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</si>
</sst>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3" fontId="4" fillId="0" borderId="1" xfId="0" applyNumberFormat="1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3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B1" zoomScale="150" zoomScaleNormal="150" workbookViewId="0">
      <selection activeCell="G9" sqref="G9"/>
    </sheetView>
  </sheetViews>
  <sheetFormatPr defaultColWidth="8.71875" defaultRowHeight="12.3"/>
  <cols>
    <col min="1" max="1" width="6.44140625" style="1" customWidth="1"/>
    <col min="2" max="2" width="5.71875" style="1" customWidth="1"/>
    <col min="3" max="3" width="23.5546875" style="1" customWidth="1"/>
    <col min="4" max="8" width="11.71875" style="1" customWidth="1"/>
    <col min="9" max="9" width="11.1640625" style="1" customWidth="1"/>
    <col min="10" max="10" width="10.5546875" style="1" customWidth="1"/>
    <col min="11" max="11" width="12.1640625" style="1" customWidth="1"/>
    <col min="12" max="12" width="9.27734375" style="1" customWidth="1"/>
    <col min="13" max="16384" width="8.71875" style="1"/>
  </cols>
  <sheetData>
    <row r="1" spans="1:12" ht="14.1">
      <c r="A1" s="13" t="s">
        <v>26</v>
      </c>
      <c r="B1" s="14"/>
      <c r="C1" s="14"/>
      <c r="D1" s="14"/>
      <c r="E1" s="14"/>
      <c r="F1" s="14"/>
      <c r="G1" s="14"/>
      <c r="H1" s="14"/>
      <c r="I1" s="14"/>
      <c r="J1"/>
      <c r="K1"/>
      <c r="L1"/>
    </row>
    <row r="2" spans="1:12">
      <c r="A2" s="4"/>
      <c r="B2" s="4"/>
      <c r="C2" s="4"/>
      <c r="D2" s="4"/>
      <c r="E2" s="4"/>
      <c r="F2" s="4"/>
      <c r="G2" s="4"/>
      <c r="H2" s="4"/>
      <c r="I2" s="4"/>
      <c r="J2"/>
      <c r="K2"/>
      <c r="L2"/>
    </row>
    <row r="3" spans="1:12">
      <c r="A3" s="15" t="s">
        <v>0</v>
      </c>
      <c r="B3" s="16"/>
      <c r="C3" s="16"/>
      <c r="D3" s="16"/>
      <c r="E3" s="16"/>
      <c r="F3" s="16"/>
      <c r="G3" s="16"/>
      <c r="H3" s="16"/>
      <c r="I3" s="16"/>
      <c r="J3"/>
      <c r="K3"/>
      <c r="L3"/>
    </row>
    <row r="4" spans="1:12" ht="12.6" thickBot="1">
      <c r="A4" s="4"/>
      <c r="B4" s="4"/>
      <c r="C4" s="4"/>
      <c r="D4" s="4"/>
      <c r="E4" s="4"/>
      <c r="F4" s="4"/>
      <c r="G4" s="4"/>
      <c r="H4" s="4"/>
      <c r="I4" s="4"/>
      <c r="J4"/>
      <c r="K4"/>
      <c r="L4"/>
    </row>
    <row r="5" spans="1:12" ht="26.4" thickBot="1">
      <c r="A5" s="17"/>
      <c r="B5" s="17"/>
      <c r="C5" s="17"/>
      <c r="D5" s="5" t="s">
        <v>27</v>
      </c>
      <c r="E5" s="2" t="s">
        <v>28</v>
      </c>
      <c r="F5" s="2" t="s">
        <v>29</v>
      </c>
      <c r="G5" s="2" t="s">
        <v>30</v>
      </c>
      <c r="H5" s="2" t="s">
        <v>1</v>
      </c>
      <c r="I5" s="2" t="s">
        <v>2</v>
      </c>
      <c r="J5" s="2" t="s">
        <v>3</v>
      </c>
      <c r="K5" s="2" t="s">
        <v>4</v>
      </c>
      <c r="L5" s="2" t="s">
        <v>5</v>
      </c>
    </row>
    <row r="6" spans="1:12">
      <c r="A6" s="18" t="s">
        <v>6</v>
      </c>
      <c r="B6" s="18"/>
      <c r="C6" s="18"/>
      <c r="D6" s="18"/>
      <c r="E6" s="18"/>
      <c r="F6" s="18"/>
      <c r="G6" s="18"/>
      <c r="H6" s="18"/>
      <c r="I6" s="18"/>
      <c r="J6"/>
      <c r="K6"/>
      <c r="L6"/>
    </row>
    <row r="7" spans="1:12">
      <c r="A7" s="6" t="s">
        <v>7</v>
      </c>
      <c r="B7" s="6" t="s">
        <v>7</v>
      </c>
      <c r="C7" s="6" t="s">
        <v>8</v>
      </c>
      <c r="D7" s="3">
        <v>-286775</v>
      </c>
      <c r="E7" s="3">
        <v>25629100</v>
      </c>
      <c r="F7" s="7">
        <f t="shared" ref="F7:F12" si="0">D7+E7</f>
        <v>25342325</v>
      </c>
      <c r="G7" s="3">
        <v>26203900</v>
      </c>
      <c r="H7" s="7">
        <f t="shared" ref="H7:H12" si="1">E7-G7</f>
        <v>-574800</v>
      </c>
      <c r="I7" s="7">
        <f t="shared" ref="I7:I12" si="2">F7-G7</f>
        <v>-861575</v>
      </c>
      <c r="J7" s="3">
        <v>1281455</v>
      </c>
      <c r="K7" s="7">
        <f t="shared" ref="K7:K12" si="3">F7+J7</f>
        <v>26623780</v>
      </c>
      <c r="L7" s="7">
        <f t="shared" ref="L7:L12" si="4">(K7-G7)*((K7-G7)&lt;0)</f>
        <v>0</v>
      </c>
    </row>
    <row r="8" spans="1:12">
      <c r="A8" s="6" t="s">
        <v>9</v>
      </c>
      <c r="B8" s="6" t="s">
        <v>9</v>
      </c>
      <c r="C8" s="6" t="s">
        <v>10</v>
      </c>
      <c r="D8" s="3">
        <v>-330510</v>
      </c>
      <c r="E8" s="3">
        <v>8580400</v>
      </c>
      <c r="F8" s="7">
        <f t="shared" si="0"/>
        <v>8249890</v>
      </c>
      <c r="G8" s="3">
        <v>8570200</v>
      </c>
      <c r="H8" s="7">
        <f t="shared" si="1"/>
        <v>10200</v>
      </c>
      <c r="I8" s="7">
        <f t="shared" si="2"/>
        <v>-320310</v>
      </c>
      <c r="J8" s="3">
        <v>429020</v>
      </c>
      <c r="K8" s="3">
        <f t="shared" si="3"/>
        <v>8678910</v>
      </c>
      <c r="L8" s="3">
        <f t="shared" si="4"/>
        <v>0</v>
      </c>
    </row>
    <row r="9" spans="1:12">
      <c r="A9" s="6" t="s">
        <v>11</v>
      </c>
      <c r="B9" s="6" t="s">
        <v>11</v>
      </c>
      <c r="C9" s="6" t="s">
        <v>12</v>
      </c>
      <c r="D9" s="3">
        <v>0</v>
      </c>
      <c r="E9" s="3">
        <v>13448100</v>
      </c>
      <c r="F9" s="7">
        <f t="shared" si="0"/>
        <v>13448100</v>
      </c>
      <c r="G9" s="3">
        <v>13624200</v>
      </c>
      <c r="H9" s="7">
        <f t="shared" si="1"/>
        <v>-176100</v>
      </c>
      <c r="I9" s="7">
        <f t="shared" si="2"/>
        <v>-176100</v>
      </c>
      <c r="J9" s="3">
        <v>672405</v>
      </c>
      <c r="K9" s="7">
        <f t="shared" si="3"/>
        <v>14120505</v>
      </c>
      <c r="L9" s="7">
        <f t="shared" si="4"/>
        <v>0</v>
      </c>
    </row>
    <row r="10" spans="1:12">
      <c r="A10" s="6" t="s">
        <v>13</v>
      </c>
      <c r="B10" s="6" t="s">
        <v>13</v>
      </c>
      <c r="C10" s="6" t="s">
        <v>14</v>
      </c>
      <c r="D10" s="3">
        <v>-81055</v>
      </c>
      <c r="E10" s="3">
        <v>1309400</v>
      </c>
      <c r="F10" s="7">
        <f t="shared" si="0"/>
        <v>1228345</v>
      </c>
      <c r="G10" s="3">
        <v>1229800</v>
      </c>
      <c r="H10" s="7">
        <f t="shared" si="1"/>
        <v>79600</v>
      </c>
      <c r="I10" s="7">
        <f t="shared" si="2"/>
        <v>-1455</v>
      </c>
      <c r="J10" s="3">
        <v>55270</v>
      </c>
      <c r="K10" s="7">
        <f t="shared" si="3"/>
        <v>1283615</v>
      </c>
      <c r="L10" s="7">
        <f t="shared" si="4"/>
        <v>0</v>
      </c>
    </row>
    <row r="11" spans="1:12">
      <c r="A11" s="6" t="s">
        <v>15</v>
      </c>
      <c r="B11" s="6" t="s">
        <v>15</v>
      </c>
      <c r="C11" s="6" t="s">
        <v>16</v>
      </c>
      <c r="D11" s="3">
        <v>-57267</v>
      </c>
      <c r="E11" s="3">
        <v>5926000</v>
      </c>
      <c r="F11" s="7">
        <f t="shared" si="0"/>
        <v>5868733</v>
      </c>
      <c r="G11" s="3">
        <v>6030000</v>
      </c>
      <c r="H11" s="7">
        <f t="shared" si="1"/>
        <v>-104000</v>
      </c>
      <c r="I11" s="7">
        <f t="shared" si="2"/>
        <v>-161267</v>
      </c>
      <c r="J11" s="3">
        <v>296300</v>
      </c>
      <c r="K11" s="3">
        <f t="shared" si="3"/>
        <v>6165033</v>
      </c>
      <c r="L11" s="7">
        <f t="shared" si="4"/>
        <v>0</v>
      </c>
    </row>
    <row r="12" spans="1:12" ht="12.75" customHeight="1">
      <c r="A12" s="6" t="s">
        <v>17</v>
      </c>
      <c r="B12" s="6" t="s">
        <v>18</v>
      </c>
      <c r="C12" s="6" t="s">
        <v>19</v>
      </c>
      <c r="D12" s="3">
        <v>66536</v>
      </c>
      <c r="E12" s="3">
        <v>705136</v>
      </c>
      <c r="F12" s="3">
        <f t="shared" si="0"/>
        <v>771672</v>
      </c>
      <c r="G12" s="3">
        <v>772000</v>
      </c>
      <c r="H12" s="3">
        <f t="shared" si="1"/>
        <v>-66864</v>
      </c>
      <c r="I12" s="3">
        <f t="shared" si="2"/>
        <v>-328</v>
      </c>
      <c r="J12" s="3">
        <v>21154</v>
      </c>
      <c r="K12" s="3">
        <f t="shared" si="3"/>
        <v>792826</v>
      </c>
      <c r="L12" s="7">
        <f t="shared" si="4"/>
        <v>0</v>
      </c>
    </row>
    <row r="13" spans="1:12" ht="12.75" customHeight="1">
      <c r="A13" s="8"/>
      <c r="B13" s="8"/>
      <c r="C13" s="8" t="s">
        <v>20</v>
      </c>
      <c r="D13" s="9">
        <f t="shared" ref="D13:I13" si="5">SUM(D7:D12)</f>
        <v>-689071</v>
      </c>
      <c r="E13" s="9">
        <f t="shared" si="5"/>
        <v>55598136</v>
      </c>
      <c r="F13" s="9">
        <f t="shared" si="5"/>
        <v>54909065</v>
      </c>
      <c r="G13" s="9">
        <f t="shared" si="5"/>
        <v>56430100</v>
      </c>
      <c r="H13" s="9">
        <f t="shared" si="5"/>
        <v>-831964</v>
      </c>
      <c r="I13" s="9">
        <f t="shared" si="5"/>
        <v>-1521035</v>
      </c>
      <c r="J13" s="9">
        <f t="shared" ref="J13:K13" si="6">SUM(J7:J12)</f>
        <v>2755604</v>
      </c>
      <c r="K13" s="9">
        <f t="shared" si="6"/>
        <v>57664669</v>
      </c>
      <c r="L13" s="9">
        <f>SUM(L7:L12)</f>
        <v>0</v>
      </c>
    </row>
    <row r="14" spans="1:12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/>
      <c r="K14"/>
      <c r="L14"/>
    </row>
    <row r="15" spans="1:12">
      <c r="A15" s="6" t="s">
        <v>15</v>
      </c>
      <c r="B15" s="6" t="s">
        <v>15</v>
      </c>
      <c r="C15" s="6" t="s">
        <v>22</v>
      </c>
      <c r="D15" s="3">
        <v>-12890</v>
      </c>
      <c r="E15" s="3">
        <v>1081900</v>
      </c>
      <c r="F15" s="7">
        <v>1032500</v>
      </c>
      <c r="G15" s="3">
        <v>1061600</v>
      </c>
      <c r="H15" s="7">
        <f>E15-G15</f>
        <v>20300</v>
      </c>
      <c r="I15" s="7">
        <f>F15-G15</f>
        <v>-29100</v>
      </c>
      <c r="J15" s="3">
        <v>54095</v>
      </c>
      <c r="K15" s="7">
        <f>F15+J15</f>
        <v>1086595</v>
      </c>
      <c r="L15" s="7">
        <f>(K15-G15)*((K15-G15)&lt;0)</f>
        <v>0</v>
      </c>
    </row>
    <row r="16" spans="1:12">
      <c r="A16" s="6" t="s">
        <v>23</v>
      </c>
      <c r="B16" s="6" t="s">
        <v>23</v>
      </c>
      <c r="C16" s="6" t="s">
        <v>24</v>
      </c>
      <c r="D16" s="3">
        <v>0</v>
      </c>
      <c r="E16" s="3">
        <v>9063100</v>
      </c>
      <c r="F16" s="3">
        <f>D16+E16</f>
        <v>9063100</v>
      </c>
      <c r="G16" s="3">
        <v>9063100</v>
      </c>
      <c r="H16" s="3">
        <f>E16-G16</f>
        <v>0</v>
      </c>
      <c r="I16" s="3">
        <f>F16-G16</f>
        <v>0</v>
      </c>
      <c r="J16" s="3">
        <v>0</v>
      </c>
      <c r="K16" s="7">
        <f>F16+J16</f>
        <v>9063100</v>
      </c>
      <c r="L16" s="7">
        <f>(K16-G16)*((K16-G16)&lt;0)</f>
        <v>0</v>
      </c>
    </row>
    <row r="17" spans="1:12">
      <c r="A17" s="8"/>
      <c r="B17" s="8"/>
      <c r="C17" s="8" t="s">
        <v>20</v>
      </c>
      <c r="D17" s="9">
        <f t="shared" ref="D17:I17" si="7">SUM(D15:D16)</f>
        <v>-12890</v>
      </c>
      <c r="E17" s="9">
        <f t="shared" si="7"/>
        <v>10145000</v>
      </c>
      <c r="F17" s="9">
        <f t="shared" si="7"/>
        <v>10095600</v>
      </c>
      <c r="G17" s="9">
        <f t="shared" si="7"/>
        <v>10124700</v>
      </c>
      <c r="H17" s="9">
        <f t="shared" si="7"/>
        <v>20300</v>
      </c>
      <c r="I17" s="9">
        <f t="shared" si="7"/>
        <v>-29100</v>
      </c>
      <c r="J17" s="9">
        <f t="shared" ref="J17:K17" si="8">SUM(J15:J16)</f>
        <v>54095</v>
      </c>
      <c r="K17" s="9">
        <f t="shared" si="8"/>
        <v>10149695</v>
      </c>
      <c r="L17" s="9">
        <f>SUM(L15:L16)</f>
        <v>0</v>
      </c>
    </row>
    <row r="18" spans="1:12">
      <c r="A18" s="12"/>
      <c r="B18" s="12"/>
      <c r="C18" s="12"/>
      <c r="D18" s="12"/>
      <c r="E18" s="12"/>
      <c r="F18" s="12"/>
      <c r="G18" s="12"/>
      <c r="H18" s="12"/>
      <c r="I18" s="12"/>
      <c r="J18"/>
      <c r="K18"/>
      <c r="L18"/>
    </row>
    <row r="19" spans="1:12" ht="12.6" thickBot="1">
      <c r="A19" s="10"/>
      <c r="B19" s="10"/>
      <c r="C19" s="10" t="s">
        <v>25</v>
      </c>
      <c r="D19" s="11">
        <f t="shared" ref="D19:K19" si="9">D13+D17</f>
        <v>-701961</v>
      </c>
      <c r="E19" s="11">
        <f t="shared" si="9"/>
        <v>65743136</v>
      </c>
      <c r="F19" s="11">
        <f t="shared" si="9"/>
        <v>65004665</v>
      </c>
      <c r="G19" s="11">
        <f t="shared" si="9"/>
        <v>66554800</v>
      </c>
      <c r="H19" s="11">
        <f t="shared" si="9"/>
        <v>-811664</v>
      </c>
      <c r="I19" s="11">
        <f t="shared" si="9"/>
        <v>-1550135</v>
      </c>
      <c r="J19" s="11">
        <f t="shared" si="9"/>
        <v>2809699</v>
      </c>
      <c r="K19" s="11">
        <f t="shared" si="9"/>
        <v>67814364</v>
      </c>
      <c r="L19" s="11">
        <f>L13+L17</f>
        <v>0</v>
      </c>
    </row>
    <row r="20" spans="1:12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</sheetData>
  <mergeCells count="6">
    <mergeCell ref="A18:I18"/>
    <mergeCell ref="A1:I1"/>
    <mergeCell ref="A3:I3"/>
    <mergeCell ref="A5:C5"/>
    <mergeCell ref="A6:I6"/>
    <mergeCell ref="A14:I14"/>
  </mergeCells>
  <phoneticPr fontId="1" type="noConversion"/>
  <pageMargins left="0.78740157480314965" right="0.68" top="0.87" bottom="0.78740157480314965" header="0.51181102362204722" footer="0.51181102362204722"/>
  <pageSetup paperSize="9" scale="90" orientation="landscape" r:id="rId1"/>
  <headerFooter scaleWithDoc="0" alignWithMargins="0">
    <oddFooter>&amp;C&amp;P (&amp;N)&amp;R&amp;KFF0000 &amp;K000000Bilaga 1 till Utgiftsprognos&amp;KFF0000 &amp;K0000002023-04-25, VER 2023-42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4JXXJJFS64ZS-957833390-545</_dlc_DocId>
    <_dlc_DocIdUrl xmlns="465edb57-3a11-4ff8-9c43-7dc2da403828">
      <Url>https://sp.pensionsmyndigheten.se/ovr/ANSLAG/_layouts/15/DocIdRedir.aspx?ID=4JXXJJFS64ZS-957833390-545</Url>
      <Description>4JXXJJFS64ZS-957833390-545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65243-AEAD-4B3E-BA0D-DD2A312F284B}"/>
</file>

<file path=customXml/itemProps2.xml><?xml version="1.0" encoding="utf-8"?>
<ds:datastoreItem xmlns:ds="http://schemas.openxmlformats.org/officeDocument/2006/customXml" ds:itemID="{301C5D6B-AE9E-400C-85D7-F1A53858429A}"/>
</file>

<file path=customXml/itemProps3.xml><?xml version="1.0" encoding="utf-8"?>
<ds:datastoreItem xmlns:ds="http://schemas.openxmlformats.org/officeDocument/2006/customXml" ds:itemID="{BD22304C-A22E-47F5-8E4B-B2D6848623CC}"/>
</file>

<file path=customXml/itemProps4.xml><?xml version="1.0" encoding="utf-8"?>
<ds:datastoreItem xmlns:ds="http://schemas.openxmlformats.org/officeDocument/2006/customXml" ds:itemID="{41D34EDA-6EC6-471E-8D88-D85BF9277707}"/>
</file>

<file path=customXml/itemProps5.xml><?xml version="1.0" encoding="utf-8"?>
<ds:datastoreItem xmlns:ds="http://schemas.openxmlformats.org/officeDocument/2006/customXml" ds:itemID="{099B5320-3E90-4794-A4D4-246CD6F01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Manager/>
  <Company>SFA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Linnea Wikmark Kreuger</cp:lastModifiedBy>
  <cp:revision/>
  <dcterms:created xsi:type="dcterms:W3CDTF">2009-10-28T11:41:28Z</dcterms:created>
  <dcterms:modified xsi:type="dcterms:W3CDTF">2023-04-19T19:17:40Z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4bf18235-132c-4c7c-a2bb-2348f67e7e33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