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9720" firstSheet="9" activeTab="9"/>
  </bookViews>
  <sheets>
    <sheet name="XPQUERYDOC_2" sheetId="1" state="veryHidden" r:id="rId1"/>
    <sheet name="XPQUERYDOC_2-2" sheetId="2" state="veryHidden" r:id="rId2"/>
    <sheet name="XPQUERYDOC_2-3" sheetId="3" state="veryHidden" r:id="rId3"/>
    <sheet name="XPQUERYDOC_3" sheetId="4" state="veryHidden" r:id="rId4"/>
    <sheet name="XPQUERYDOC_3-2" sheetId="5" state="veryHidden" r:id="rId5"/>
    <sheet name="XPQUERYDOC_3-3" sheetId="6" state="veryHidden" r:id="rId6"/>
    <sheet name="XPQUERYDOC_4" sheetId="7" state="veryHidden" r:id="rId7"/>
    <sheet name="XPQUERYDOC_4-2" sheetId="8" state="veryHidden" r:id="rId8"/>
    <sheet name="XPQUERYDOC_4-3" sheetId="9" state="veryHidden" r:id="rId9"/>
    <sheet name="SOS" sheetId="10" r:id="rId10"/>
  </sheets>
  <definedNames>
    <definedName name="_xlnm.Print_Area" localSheetId="9">'SOS'!$A$1:$M$72</definedName>
  </definedNames>
  <calcPr fullCalcOnLoad="1" fullPrecision="0"/>
</workbook>
</file>

<file path=xl/sharedStrings.xml><?xml version="1.0" encoding="utf-8"?>
<sst xmlns="http://schemas.openxmlformats.org/spreadsheetml/2006/main" count="2626" uniqueCount="1025">
  <si>
    <t>3000000080000000b000000456467654e6f64653636000006aa03040110003003000000080000000800000070656e5f6170320006aa03043c00002003000100080000001700000053656c656374696f6e37383b53656c656374696f6e3b000006aa03040400002003000000080000000b0000004f6d666174746e696e670000</t>
  </si>
  <si>
    <t>31325c6e31335c6e31345c6e31355c6e31365c6e313727290a43414c4c2058505f534c4c494d4954282750575f414c444552272c27414444272c202773616d746c2729000000ffffffffffffffffffff000000000000000004200060ffffffff0000000006aa000001000030230000000800000007000000456467653534000</t>
  </si>
  <si>
    <t>0003200000043414c4c2058505f534c4c494d4954282758505f4d45415355524544494d272c202743554245272c2750575f414e542729000000ffffffffffffffffffff</t>
  </si>
  <si>
    <t>PW_FORMAN!PW_OMFATTNING!</t>
  </si>
  <si>
    <t>PW_KON!PW_ALDER!</t>
  </si>
  <si>
    <t>PW_KOMMUN!PW_TID!XP_MEASUREDIM!</t>
  </si>
  <si>
    <t>S1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</si>
  <si>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</si>
  <si>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</si>
  <si>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</si>
  <si>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</si>
  <si>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</si>
  <si>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</si>
  <si>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</si>
  <si>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</si>
  <si>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sörjningsstöd</t>
  </si>
  <si>
    <t>ningsstöd</t>
  </si>
  <si>
    <t>Pensionstagare</t>
  </si>
  <si>
    <t>försörj-</t>
  </si>
  <si>
    <t>Äldre-</t>
  </si>
  <si>
    <t>inkl äldreför-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</si>
  <si>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</si>
  <si>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</si>
  <si>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</si>
  <si>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</si>
  <si>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</si>
  <si>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</si>
  <si>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</si>
  <si>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</si>
  <si>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</si>
  <si>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</si>
  <si>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</si>
  <si>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>4bf66e0006aa03040200002003000000080000000700000050575f4b4f4e000006aa0304030000200300000008000000040000004bf66e0006aa03041e00002003000000030000000300000006aa03044500002003000000080000001000000050575057302e4452494c4c49434f4e0006aa03040a000020030003000300000</t>
  </si>
  <si>
    <t>03000000080000001000000050575057312e4452494c4c49434f4e0006aa03040a00002003000300030000000000000006aa03043f00002003000300030000000000000006aa03043b00002003000300030000000000000006aa03043a00002003000300030000000000000006aa03041100002003000000080000000e00000</t>
  </si>
  <si>
    <t>Fördelning efter ålder</t>
  </si>
  <si>
    <t>000000006aa00000100003023000000080000000b000000456467654e6f64653435000006aa03040110003003000000080000000800000070656e5f6170320006aa03043c00002003000100080000001700000053656c656374696f6e35373b53656c656374696f6e3b000006aa030404000020030000000800000004000000</t>
  </si>
  <si>
    <t>05354414e444152440000000006aa030413000020030000000b0000000000000006aa03041400002003000000020000000000000006aa03041700002003000000020000000400000006aa03041900002003000000080000000700000046f6726de56e000006aa03041800002003000000080000003400000063616c6c205850</t>
  </si>
  <si>
    <t>5f53454c4556414c5541544528202750575f464f524d414e272c202750575f464f524d414e5f53454c27202900ffffffffffffffffffff000000000000000004200060ffffffff0000000006aa0000010000302300000008000000070000004564676532340000ffffffffffff36aa0000ffffff03030000000000000015000</t>
  </si>
  <si>
    <t>40a00002003000300030000000000000006aa03043f00002003000300030000000000000006aa03043b00002003000300030000000000000006aa03043a00002003000300030000000000000006aa03041100002003000000080000000e00000050575057322e4849455244494d00000006aa03044000002003000300030000</t>
  </si>
  <si>
    <t>60ffffffff0000000006aa00000100003023000000080000000b000000456467654e6f64653639000006aa03040110003003000000080000000800000070656e5f6170320006aa03043c00002003000100080000001700000053656c656374696f6e38313b53656c656374696f6e3b000006aa0304040000200300000008000</t>
  </si>
  <si>
    <t>0300030000000000000006aa03043f00002003000300030000000000000006aa03043b00002003000300030000000000000006aa03043a00002003000300030000000000000006aa03041100002003000000080000000d000000505750572e4849455244494d0000000006aa03044000002003000300030000000000000006a</t>
  </si>
  <si>
    <t>a03044100002003000300030000000000000006aa03040b00002003000300030000000000000006aa03040d00002003000300030000000000000006aa03044400002003000000080000000b000000505750572e4445505448000006aa030443000020030000000800000010000000505750572e4c4f4e474c4142454c460006</t>
  </si>
  <si>
    <t>000456467654e6f646534363b456467654e6f64653b0000000036aa0000ffffff03030000000000000015000000456467654e6f646534353b456467654e6f64653b0000000036aa0000ffffff03034000000000000015000000456467654e6f646534373b456467654e6f64653b00000000ffffffff00000000000000000421</t>
  </si>
  <si>
    <t>0060ffffffff0000000006aa00000100003023000000080000000b000000456467654e6f64653436000006aa03040110003003000000080000000900000058504444444154410000000006aa03043c00002003000100080000001700000053656c656374696f6e35383b53656c656374696f6e3b000006aa030404000020030</t>
  </si>
  <si>
    <t>0000008000000080000004d6561737572650006aa03040200002003000000080000000e00000058505f4d45415355524544494d00000006aa0304030000200300000008000000080000004d6561737572650006aa03041e00002003000000030000000200000006aa03040a00002003000300030000000000000006aa03043f</t>
  </si>
  <si>
    <t xml:space="preserve">
2481 Lycksele</t>
  </si>
  <si>
    <t>2481</t>
  </si>
  <si>
    <t>_x000F_2482 Skellefteå</t>
  </si>
  <si>
    <t>2482</t>
  </si>
  <si>
    <t>_x0012_25 Norrbottens län</t>
  </si>
  <si>
    <t>25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</si>
  <si>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</si>
  <si>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</si>
  <si>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</si>
  <si>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</si>
  <si>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</si>
  <si>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</si>
  <si>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</si>
  <si>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</si>
  <si>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</si>
  <si>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</si>
  <si>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</si>
  <si>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</si>
  <si>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</si>
  <si>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</si>
  <si>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</si>
  <si>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</si>
  <si>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</si>
  <si>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</si>
  <si>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</si>
  <si>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</si>
  <si>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</si>
  <si>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</si>
  <si>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</si>
  <si>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</si>
  <si>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</si>
  <si>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</si>
  <si>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</si>
  <si>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</si>
  <si>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1100000050575057312e4c4f4e474c4142454c460000000006aa03044200002003000000080000001100000050575057312e534852544c4142454c460000000006aa03041f000020030000000300000039010000ffffffffffffffffffff0000000000000000000000210060ffffffff0000000006aa0000010000302300000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</si>
  <si>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</si>
  <si>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</si>
  <si>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</si>
  <si>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</si>
  <si>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</si>
  <si>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</si>
  <si>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</si>
  <si>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</si>
  <si>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</si>
  <si>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</si>
  <si>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</si>
  <si>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</si>
  <si>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</si>
  <si>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</si>
  <si>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</si>
  <si>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</si>
  <si>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</si>
  <si>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</si>
  <si>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</si>
  <si>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</si>
  <si>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</si>
  <si>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</si>
  <si>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</si>
  <si>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</si>
  <si>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</si>
  <si>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</si>
  <si>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</si>
  <si>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</si>
  <si>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</si>
  <si>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</si>
  <si>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</si>
  <si>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</si>
  <si>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</si>
  <si>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t>e444152440000000006aa030413000020030000000b0000000000000006aa03041400002003000000020000000000000006aa03041700002003000000020000000400000006aa03041900002003000000080000000b0000004f6d666174746e696e67000006aa03041800002003000000080000003c00000063616c6c205850</t>
  </si>
  <si>
    <t>5f53454c4556414c5541544528202750575f4f4d464154544e494e47272c202750575f4f4d464154544e494e475f53454c27202900ffffffffffffffffffff000000000000000004200060ffffffff0000000006aa0000010000302300000008000000070000004564676532350000ffffffffffff36aa0000ffffff0303400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</si>
  <si>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</si>
  <si>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</si>
  <si>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</si>
  <si>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</si>
  <si>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</si>
  <si>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</si>
  <si>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</si>
  <si>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</si>
  <si>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</si>
  <si>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</si>
  <si>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</si>
  <si>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</si>
  <si>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</si>
  <si>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</si>
  <si>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</si>
  <si>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</si>
  <si>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</si>
  <si>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</si>
  <si>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</si>
  <si>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</si>
  <si>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</si>
  <si>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</si>
  <si>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</si>
  <si>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</si>
  <si>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</si>
  <si>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</si>
  <si>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</si>
  <si>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</si>
  <si>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</si>
  <si>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</si>
  <si>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</si>
  <si>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</si>
  <si>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</si>
  <si>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>00000000006aa03043f00002003000300030000000000000006aa03043b00002003000300030000000000000006aa03043a00002003000300030000000000000006aa03041100002003000000080000000e00000050575057302e4849455244494d00000006aa03044000002003000300030000000000000006aa0304410000</t>
  </si>
  <si>
    <t>06aa030405000020030000000b000000ffff000006aa030413000020030000000b0000000000000006aa0304190000200300000008000000040000005469640006aa03041800002003000000080000002e00000063616c6c2058505f53454c4556414c5541544528202750585f544944272c202750585f5449445f53454c272</t>
  </si>
  <si>
    <t>029000000ffffffffffffffffffff000000000000000004210060ffffffff0000000006aa00000100003023000000080000000b000000456467654e6f64653535000006aa03040110003003000000080000000900000070656e5f627470320000000006aa03043c00002003000100080000001700000053656c656374696f6e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</si>
  <si>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</si>
  <si>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</si>
  <si>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</si>
  <si>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</si>
  <si>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</si>
  <si>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</si>
  <si>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</si>
  <si>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</si>
  <si>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</si>
  <si>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</si>
  <si>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</si>
  <si>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</si>
  <si>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19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</si>
  <si>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</si>
  <si>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</si>
  <si>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</si>
  <si>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</si>
  <si>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</si>
  <si>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</si>
  <si>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</si>
  <si>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</si>
  <si>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</si>
  <si>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</si>
  <si>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</si>
  <si>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</si>
  <si>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</si>
  <si>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</si>
  <si>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</si>
  <si>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</si>
  <si>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</si>
  <si>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</si>
  <si>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</si>
  <si>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</si>
  <si>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</si>
  <si>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</si>
  <si>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</si>
  <si>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20</t>
  </si>
  <si>
    <t>_x000C_2021 Vansbro</t>
  </si>
  <si>
    <t>0020030000000b000000ffff000006aa03040110003003000000080000000800000070656e5f6170320006aa03040400002003000000080000000700000050575f4b4f4e000006aa030405000020030000000b000000ffff000006aa0304060000200300000008000000090000005354414e444152440000000006aa03041c0</t>
  </si>
  <si>
    <t>000200300000008000000090000005354414e444152440000000006aa030413000020030000000b0000000000000006aa03041400002003000000020000000000000006aa03041700002003000000020000000400000006aa0304190000200300000008000000040000004bf66e0006aa03041800002003000000080000002e</t>
  </si>
  <si>
    <t>00000063616c6c2058505f53454c4556414c5541544528202750575f4b4f4e272c202750575f4b4f4e5f53454c272029000000ffffffffffffffffffff000000000000000004210060ffffffff0000000006aa00000100003023000000080000000b000000456467654e6f64653437000006aa0304011000300300000008000</t>
  </si>
  <si>
    <t>0000000000000006aa03040d00002003000300030000000000000006aa03044400002003000000080000000c00000050575057332e44455054480006aa03044300002003000000080000001100000050575057332e4c4f4e474c4142454c460000000006aa03044200002003000000080000001100000050575057332e53485</t>
  </si>
  <si>
    <t>2544c4142454c460000000006aa03041f00002003000000030000001300000006aa03042000002003000000030000001300000006aa03041b000020030000000200000000000000ffffffffffffffffffff0000000000000000000000210060ffffffff0000000006aa00000100003023000000080000000c00000053656c65</t>
  </si>
  <si>
    <t>0002003000000080000003400000063616c6c2058505f53454c4556414c5541544528202750585f464f524d414e272c202750585f464f524d414e5f53454c27202900ffffffffffffffffffff000000000000000004200060ffffffff0000000006aa0000010000302300000008000000070000004564676533350000ffffff</t>
  </si>
  <si>
    <t>6.3.2</t>
  </si>
  <si>
    <t>XPQUERYDOC_2</t>
  </si>
  <si>
    <t>6374696f6e36300006aa03041f000020030000000b000000ffff000006aa03040110003003000000080000000800000070656e5f6170320006aa03040400002003000000080000000900000050575f414c4445520000000006aa030405000020030000000b000000ffff000006aa03040600002003000000080000000900000</t>
  </si>
  <si>
    <t>0080000000c00000053656c656374696f6e36330006aa03041f000020030000000b000000ffff000006aa03040110003003000000080000000800000070656e5f6170320006aa03040400002003000000080000000a00000050575f4b4f4d4d554e00000006aa030405000020030000000b000000ffff000006aa0304060000</t>
  </si>
  <si>
    <t>00000006aa03041c0000200300000008000000090000005354414e444152440000000006aa030413000020030000000b0000000000000006aa03041400002003000000020000000000000006aa03041700002003000000020000000400000006aa0304190000200300000008000000040000004bf66e0006aa0304180000200</t>
  </si>
  <si>
    <t>3000000080000002e00000063616c6c2058505f53454c4556414c5541544528202750575f4b4f4e272c202750575f4b4f4e5f53454c272029000000ffffffffffffffffffff000000000000000004210060ffffffff0000000006aa00000100003023000000080000000b000000456467654e6f64653637000006aa03040110</t>
  </si>
  <si>
    <t>f414e545f534254505c6e50585f414e545f544f545c6e50585f42454c5f4254505c6e50585f42454c5f534254505c6e50585f42454c5f544f54272900ffffffffffffffffffff000000000000000004200060ffffffff0000000006aa0000010000302300000008000000070000004564676533340000ffffffffffff36aa00</t>
  </si>
  <si>
    <t>SOS</t>
  </si>
  <si>
    <t>PB-0220</t>
  </si>
  <si>
    <t>fffffffffffffffffff0000000000000000000000210060ffffffff0000000006aa00000100003023000000080000000c00000053656c656374696f6e36340006aa03041f000020030000000b000000ffff000006aa03040110003003000000080000000900000070656e5f627470320000000006aa03040400002003000000</t>
  </si>
  <si>
    <t>05354414e444152440000000006aa03041c0000200300000008000000090000005354414e444152440000000006aa030413000020030000000b0000000000000006aa03041400002003000000020000000000000006aa03041700002003000000020000000400000006aa03041900002003000000080000003901000053656c</t>
  </si>
  <si>
    <t>3935202d20393920e5722c20313030202d20e5722e200d0a4164642074686520c56c646572736b6c6173732053616d746c6967612e200000000006aa03041800002003000000080000002201000043414c4c2058505f534c4c494d4954282750575f414c444552272c2753454c454354272c2027325c6e335c6e345c6e35272</t>
  </si>
  <si>
    <t>feff06000400020000000000000000000000000000000000000000000000000002200040ffffffff0000000006aa00000100003000000000080000000900000053656c6563746f720000000006aa030404000020030000000b0000000100000006aa03041700002010000100080000000a00000044617461437562653600000</t>
  </si>
  <si>
    <t>006aa030414000020030000000b00000001000000ffffffffffffffffffff</t>
  </si>
  <si>
    <t>feff06000400020000000000000000000000000000000000000000000000000004200060ffffffff0000000006aa00000100003023000000080000000a00000044617461437562653700000006aa030406000020030003000300000000000000ffffffffffff36aa0000ffffff0303400000000000000d00000045646765333</t>
  </si>
  <si>
    <t>33b456467653b0000000036aa0000ffffff0303400000000000000d0000004564676533343b456467653b0000000036aa0000ffffff0303400000000000000d0000004564676533353b456467653b00000000ffffffff000000000000000004200060ffffffff0000000006aa00000100003023000000080000000700000045</t>
  </si>
  <si>
    <t>200300000008000000090000005354414e444152440000000006aa03041c0000200300000008000000090000005354414e444152440000000006aa030413000020030000000b0000000000000006aa03041400002003000000020000000000000006aa03041700002003000000020000000400000006aa03041900002003000</t>
  </si>
  <si>
    <t>00008000000070000004b6f6d6d756e000006aa03041800002003000000080000003400000063616c6c2058505f53454c4556414c5541544528202750575f4b4f4d4d554e272c202750575f4b4f4d4d554e5f53454c27202900ffffffffffffffffffff000000000000000004210060ffffffff0000000006aa000001000030</t>
  </si>
  <si>
    <t>23000000080000000b000000456467654e6f64653530000006aa03040110003003000000080000000800000070656e5f6170320006aa03043c00002003000100080000001700000053656c656374696f6e36323b53656c656374696f6e3b000006aa0304040000200300000008000000040000005469640006aa03040200002</t>
  </si>
  <si>
    <t>003000000080000000700000050575f544944000006aa0304030000200300000008000000040000005469640006aa03041e00002003000000030000000c00000006aa03044500002003000000080000000f000000505750572e4452494c4c49434f4e000006aa03040a00002003000300030000000000000006aa03043f0000</t>
  </si>
  <si>
    <t>0000002e00000063616c6c2058505f53454c4556414c5541544528202750575f544944272c202750575f5449445f53454c272029000000ffffffffffffffffffff000000000000000004210060ffffffff0000000006aa00000100003023000000080000000b000000456467654e6f64653438000006aa03040110003003000</t>
  </si>
  <si>
    <t>000080000000800000070656e5f6170320006aa03043c00002003000100080000001700000053656c656374696f6e36303b53656c656374696f6e3b000006aa03040400002003000000080000000c000000c56c646572736b6c6173730006aa03040200002003000000080000000900000050575f414c4445520000000006aa</t>
  </si>
  <si>
    <t>03040300002003000000080000000c000000c56c646572736b6c6173730006aa03041e00002003000000030000001300000006aa03044500002003000000080000001000000050575057332e4452494c4c49434f4e0006aa03040a00002003000300030000000000000006aa03043f00002003000300030000000000000006a</t>
  </si>
  <si>
    <t>19000020030000000800000024000000537461727461206d6564207374616e64617264757276616c6574204d6561737572652e0006aa03041800002003000000080000007400000043414c4c2058505f534c4c494d4954282758505f4d45415355524544494d272c202743554245272c2750585f414e545f4254505c6e50585</t>
  </si>
  <si>
    <t>00ffffff03030000000000000015000000456467654e6f646535323b456467654e6f64653b0000000036aa0000ffffff03030000000000000015000000456467654e6f646535343b456467654e6f64653b00000000ffffffff000000000000000004210060ffffffff0000000006aa00000100003023000000080000000b000</t>
  </si>
  <si>
    <t>000456467654e6f64653532000006aa03040110003003000000080000000900000070656e5f627470320000000006aa03043c00002003000100080000001700000053656c656374696f6e36343b53656c656374696f6e3b000006aa0304040000200300000008000000040000004bf66e0006aa030402000020030000000800</t>
  </si>
  <si>
    <t>00000700000050585f4b4f4e000006aa0304030000200300000008000000040000004bf66e0006aa03044500002003000000080000001000000050585058302e4452494c4c49434f4e0006aa03040a00002003000300030000000000000006aa03043f00002003000300030000000000000006aa03043b00002003000300030</t>
  </si>
  <si>
    <t>ffffffffffffff000000000000000004210060ffffffff0000000006aa00000100003023000000080000000b000000456467654e6f64653534000006aa03040110003003000000080000000900000070656e5f627470320000000006aa03043c00002003000100080000001700000053656c656374696f6e36363b53656c656</t>
  </si>
  <si>
    <t>434f4e0006aa03040a00002003000300030000000000000006aa03043f00002003000300030000000000000006aa03043b00002003000300030000000000000006aa03043a00002003000300030000000000000006aa03041100002003000000080000000e00000050585058342e4849455244494d00000006aa03044000002</t>
  </si>
  <si>
    <t>080000000700000050585f4b4f4e000006aa030405000020030000000b000000ffff000006aa0304060000200300000008000000090000005354414e444152440000000006aa03041c0000200300000008000000090000005354414e444152440000000006aa030413000020030000000b0000000000000006aa03041400002</t>
  </si>
  <si>
    <t>0000000000000006aa03044400002003000000080000000b000000505850582e4445505448000006aa030443000020030000000800000010000000505850582e4c4f4e474c4142454c460006aa030442000020030000000800000010000000505850582e534852544c4142454c4600ffffffffffffffffffff0000000000000</t>
  </si>
  <si>
    <t>36373b53656c656374696f6e3b000006aa03040400002003000000080000000c000000c56c646572736b6c6173730006aa03040200002003000000080000000900000050585f414c4445520000000006aa03040300002003000000080000000c000000c56c646572736b6c6173730006aa03044500002003000000080000001</t>
  </si>
  <si>
    <t>000000050585058332e4452494c4c49434f4e0006aa03040a00002003000300030000000000000006aa03043f00002003000300030000000000000006aa03043b00002003000300030000000000000006aa03043a00002003000300030000000000000006aa03041100002003000000080000000e00000050585058332e4849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</si>
  <si>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</si>
  <si>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</si>
  <si>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</si>
  <si>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</si>
  <si>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</si>
  <si>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</si>
  <si>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</si>
  <si>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</si>
  <si>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</si>
  <si>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</si>
  <si>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</si>
  <si>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</si>
  <si>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</si>
  <si>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</si>
  <si>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</si>
  <si>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</si>
  <si>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</si>
  <si>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</si>
  <si>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</si>
  <si>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</si>
  <si>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</si>
  <si>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</si>
  <si>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</si>
  <si>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</si>
  <si>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</si>
  <si>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</si>
  <si>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</si>
  <si>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</si>
  <si>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</si>
  <si>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</si>
  <si>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</si>
  <si>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</si>
  <si>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</si>
  <si>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</si>
  <si>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</si>
  <si>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</si>
  <si>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</si>
  <si>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</si>
  <si>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</si>
  <si>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</si>
  <si>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</si>
  <si>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</si>
  <si>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</si>
  <si>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</si>
  <si>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</si>
  <si>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</si>
  <si>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</si>
  <si>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</si>
  <si>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</si>
  <si>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</si>
  <si>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</si>
  <si>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</si>
  <si>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</si>
  <si>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</si>
  <si>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</si>
  <si>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</si>
  <si>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</si>
  <si>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</si>
  <si>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</si>
  <si>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</si>
  <si>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</si>
  <si>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</si>
  <si>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</si>
  <si>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</si>
  <si>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</si>
  <si>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</si>
  <si>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</si>
  <si>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</si>
  <si>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</si>
  <si>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</si>
  <si>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</si>
  <si>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</si>
  <si>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</si>
  <si>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</si>
  <si>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</si>
  <si>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</si>
  <si>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</si>
  <si>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</si>
  <si>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</si>
  <si>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</si>
  <si>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</si>
  <si>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</si>
  <si>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</si>
  <si>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</si>
  <si>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</si>
  <si>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</si>
  <si>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</si>
  <si>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</si>
  <si>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</si>
  <si>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>008000000040000004bf66e0006aa03040200002003000000080000000700000050575f4b4f4e000006aa0304030000200300000008000000040000004bf66e0006aa03041e00002003000000030000000300000006aa03044500002003000000080000001000000050575057302e4452494c4c49434f4e0006aa03040a0000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</si>
  <si>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</si>
  <si>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</si>
  <si>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</si>
  <si>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</si>
  <si>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</si>
  <si>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</si>
  <si>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</si>
  <si>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</si>
  <si>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</si>
  <si>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</si>
  <si>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</si>
  <si>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</si>
  <si>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</si>
  <si>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</si>
  <si>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</si>
  <si>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</si>
  <si>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</si>
  <si>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</si>
  <si>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</si>
  <si>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</si>
  <si>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</si>
  <si>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</si>
  <si>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</si>
  <si>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</si>
  <si>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</si>
  <si>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</si>
  <si>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</si>
  <si>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</si>
  <si>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</si>
  <si>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</si>
  <si>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</si>
  <si>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</si>
  <si>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</si>
  <si>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</si>
  <si>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</si>
  <si>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</si>
  <si>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</si>
  <si>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</si>
  <si>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>00002003000300030000000000000006aa03044400002003000000080000000c00000050585058302e44455054480006aa03044300002003000000080000001100000050585058302e4c4f4e474c4142454c460000000006aa03044200002003000000080000001100000050585058302e534852544c4142454c4600000000f</t>
  </si>
  <si>
    <t>374696f6e3b000006aa03040400002003000000080000000700000046f6726de56e000006aa03040200002003000000080000000a00000050585f464f524d414e00000006aa03040300002003000000080000000700000046f6726de56e000006aa03044500002003000000080000001000000050585058342e4452494c4c49</t>
  </si>
  <si>
    <t>152440000000006aa03041c0000200300000008000000090000005354414e444152440000000006aa030413000020030000000b0000000000000006aa03041400002003000000020000000000000006aa03041700002003000000020000000400000006aa0304190000200300000008000000070000004b6f6d6d756e000006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</si>
  <si>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</si>
  <si>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</si>
  <si>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</si>
  <si>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</si>
  <si>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</si>
  <si>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</si>
  <si>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</si>
  <si>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</si>
  <si>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</si>
  <si>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</si>
  <si>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</si>
  <si>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</si>
  <si>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</si>
  <si>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</si>
  <si>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</si>
  <si>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Samtl</t>
  </si>
  <si>
    <t>_x0011_01 Stockholms län</t>
  </si>
  <si>
    <t>01</t>
  </si>
  <si>
    <t>003000300030000000000000006aa03044100002003000300030000000000000006aa03040b00002003000300030000000000000006aa03040d00002003000300030000000000000006aa03044400002003000000080000000c00000050585058342e44455054480006aa030443000020030000000800000011000000505850</t>
  </si>
  <si>
    <t>ffffff36aa0000ffffff03034000000000000015000000456467654e6f646535373b456467654e6f64653b0000000036aa0000ffffff03034000000000000015000000456467654e6f646535363b456467654e6f64653b0000000036aa0000ffffff03030000000000000015000000456467654e6f646535353b456467654e6</t>
  </si>
  <si>
    <t>53656c656374696f6e3b000006aa0304040000200300000008000000070000004b6f6d6d756e000006aa03040200002003000000080000000a00000050585f4b4f4d4d554e00000006aa0304030000200300000008000000070000004b6f6d6d756e000006aa03044500002003000000080000001000000050585058312e445</t>
  </si>
  <si>
    <t>2494c4c49434f4e0006aa03040a00002003000300030000000000000006aa03043f00002003000300030000000000000006aa03043b00002003000300030000000000000006aa03043a00002003000300030000000000000006aa03041100002003000000080000000e00000050585058312e4849455244494d00000006aa03</t>
  </si>
  <si>
    <t>044000002003000300030000000000000006aa03044100002003000300030000000000000006aa03040b00002003000300030000000000000006aa03040d00002003000300030000000000000006aa03044400002003000000080000000c00000050585058312e44455054480006aa030443000020030000000800000011000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</si>
  <si>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</si>
  <si>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</si>
  <si>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</si>
  <si>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</si>
  <si>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</si>
  <si>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</si>
  <si>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</si>
  <si>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</si>
  <si>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</si>
  <si>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</si>
  <si>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</si>
  <si>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</si>
  <si>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</si>
  <si>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</si>
  <si>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</si>
  <si>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</si>
  <si>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</si>
  <si>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</si>
  <si>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03000000080000001000000058505f4d45415355524544455343310006aa03044600002003000000080000000f00000058505f4d534e554d464f524d4154000006aa03044200002003000000080000001000000058505f534d454153555245444553430006aa03041f000020030000000300000005000000fffffffffffffff</t>
  </si>
  <si>
    <t>fffff0100000000000000000000210060ffffffff0000000006aa00000100003023000000080000000c00000053656c656374696f6e37360006aa03041f000020030000000b000000ffff000006aa03040110003003000000080000000900000058504444444154410000000006aa03040400002003000000080000000e0000</t>
  </si>
  <si>
    <t>0058505f4d45415355524544494d00000006aa030405000020030000000b000000ffff000006aa030413000020030000000b0000000000000006aa030419000020030000000800000024000000537461727461206d6564207374616e64617264757276616c6574204d6561737572652e0006aa0304180000200300000008000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</si>
  <si>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</si>
  <si>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</si>
  <si>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</si>
  <si>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</si>
  <si>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</si>
  <si>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</si>
  <si>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</si>
  <si>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</si>
  <si>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A43</t>
  </si>
  <si>
    <t>000000000000006aa03043a00002003000300030000000000000006aa03041100002003000000080000000e00000050585058302e4849455244494d00000006aa03044000002003000300030000000000000006aa03044100002003000300030000000000000006aa03040b00002003000300030000000000000006aa03040d</t>
  </si>
  <si>
    <t>58342e4c4f4e474c4142454c460000000006aa03044200002003000000080000001100000050585058342e534852544c4142454c4600000000ffffffffffffffffffff0000000000000000000000210060ffffffff0000000006aa00000100003023000000080000000c00000053656c656374696f6e36360006aa03041f000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</si>
  <si>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</si>
  <si>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</si>
  <si>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</si>
  <si>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</si>
  <si>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</si>
  <si>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</si>
  <si>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</si>
  <si>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</si>
  <si>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</si>
  <si>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</si>
  <si>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</si>
  <si>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</si>
  <si>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</si>
  <si>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</si>
  <si>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</si>
  <si>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</si>
  <si>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</si>
  <si>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</si>
  <si>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</si>
  <si>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</si>
  <si>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</si>
  <si>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</si>
  <si>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</si>
  <si>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</si>
  <si>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</si>
  <si>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</si>
  <si>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</si>
  <si>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</si>
  <si>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</si>
  <si>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</si>
  <si>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</si>
  <si>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</si>
  <si>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455244494d00000006aa03044000002003000300030000000000000006aa03044100002003000300030000000000000006aa03040b00002003000300030000000000000006aa03040d00002003000300030000000000000006aa03044400002003000000080000000c00000050585058332e44455054480006aa03044300002</t>
  </si>
  <si>
    <t xml:space="preserve">
1280 Malmö</t>
  </si>
  <si>
    <t>1280</t>
  </si>
  <si>
    <t xml:space="preserve"> 1281 Lund</t>
  </si>
  <si>
    <t>1281</t>
  </si>
  <si>
    <t>_x000F_1282 Landskrona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</si>
  <si>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</si>
  <si>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</si>
  <si>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</si>
  <si>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</si>
  <si>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</si>
  <si>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</si>
  <si>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</si>
  <si>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</si>
  <si>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</si>
  <si>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</si>
  <si>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</si>
  <si>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</si>
  <si>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</si>
  <si>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</si>
  <si>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</si>
  <si>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</si>
  <si>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</si>
  <si>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</si>
  <si>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</si>
  <si>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</si>
  <si>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</si>
  <si>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</si>
  <si>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</si>
  <si>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</si>
  <si>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</si>
  <si>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</si>
  <si>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</si>
  <si>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</si>
  <si>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>00050585058312e4c4f4e474c4142454c460000000006aa03044200002003000000080000001100000050585058312e534852544c4142454c4600000000ffffffffffffffffffff0000000000000000000000210060ffffffff0000000006aa00000100003023000000080000000c00000053656c656374696f6e36390006aa</t>
  </si>
  <si>
    <t>00300000008000000090000005354414e444152440000000006aa03041c0000200300000008000000090000005354414e444152440000000006aa030413000020030000000b0000000000000006aa03041400002003000000020000000000000006aa03041700002003000000020000000400000006aa030419000020030000</t>
  </si>
  <si>
    <t>feff06000400020000000000000000000000000000000000000000000000000004200060ffffffff0000000006aa00000100003020000000080000000a00000044617461437562653600000006aa03040400002003000000030000000100000006aa030406000020030003000300000000000000ffffffffffff36aa0000fff</t>
  </si>
  <si>
    <t>fff0303400000000000000d0000004564676532333b456467653b0000000036aa0000ffffff0303400000000000000d0000004564676532343b456467653b0000000036aa0000ffffff0303400000000000000d0000004564676532353b456467653b00000000ffffffff000000000000000004200060ffffffff0000000006</t>
  </si>
  <si>
    <t>0000000000004210060ffffffff0000000006aa00000100003023000000080000000b000000456467654e6f64653638000006aa03040110003003000000080000000800000070656e5f6170320006aa03043c00002003000100080000001700000053656c656374696f6e38303b53656c656374696f6e3b000006aa03040400</t>
  </si>
  <si>
    <t>100000050575057342e4c4f4e474c4142454c460000000006aa03044200002003000000080000001100000050575057342e534852544c4142454c460000000006aa03041f00002003000000030000000e000000ffffffffffffffffffff0000000000000000000000210060ffffffff0000000006aa00000100003023000000</t>
  </si>
  <si>
    <t>feff06000400020000000000000000000000000000000000000000000000000004200060ffffffff0000000006aa00000100003023000000080000000a00000044617461437562653900000006aa03040400002003000000030000000100000006aa030406000020030003000300000000000000ffffffffffff36aa0000fff</t>
  </si>
  <si>
    <t>3656c656374696f6e3b000006aa0304040000200300000008000000070000004b6f6d6d756e000006aa03040200002003000000080000000a00000050575f4b4f4d4d554e00000006aa0304030000200300000008000000070000004b6f6d6d756e000006aa03041e00002003000000030000003901000006aa030445000020</t>
  </si>
  <si>
    <t>aa0000010000302300000008000000070000004564676532330000ffffffffffff36aa0000ffffff03030000000000000015000000456467654e6f646534393b456467654e6f64653b00000000ffffffff000000000000000004210060ffffffff0000000006aa00000100003023000000080000000b000000456467654e6f6</t>
  </si>
  <si>
    <t>4653439000006aa03040110003003000000080000000800000070656e5f6170320006aa03043c00002003000100080000001700000053656c656374696f6e36313b53656c656374696f6e3b000006aa03040400002003000000080000000700000046f6726de56e000006aa03040200002003000000080000000a0000005057</t>
  </si>
  <si>
    <t>5f464f524d414e00000006aa03040300002003000000080000000700000046f6726de56e000006aa03041e00002003000000030000000e00000006aa03044500002003000000080000001000000050575057342e4452494c4c49434f4e0006aa03040a00002003000300030000000000000006aa03043f00002003000300030</t>
  </si>
  <si>
    <t>000000000000006aa03043b00002003000300030000000000000006aa03043a00002003000300030000000000000006aa03041100002003000000080000000e00000050575057342e4849455244494d00000006aa03044000002003000300030000000000000006aa03044100002003000300030000000000000006aa03040b</t>
  </si>
  <si>
    <t>20363720e5722c20363820e5722c20363920e5722e200d0a4164642074686520c56c646572736b6c617373203631202d20363420e5722e200d0a4164642074686520c56c646572736b6c61737320363520e5722c20363620e5722c20363720e5722c20363820e5722c20363920e5722e200d0a4164642074686520c56c64657</t>
  </si>
  <si>
    <t>2736b6c617373203635202d20363920e5722e200d0a4164642074686520c56c646572736b6c617373203730202d20373420e5722c203735202d20373920e5722c203830202d20383420e5722c203835202d20383920e5722c203930202d20393420e5722c203935202d20393920e5722c20313030202d20e5722e200d0a4164</t>
  </si>
  <si>
    <t>I kolumnen  "Ålderspension" redovisas  den omfattning som gäller för garantipension, inkomstpension och tilläggspension.</t>
  </si>
  <si>
    <t>053656c656374696f6e37390006aa03041f000020030000000b000000ffff000006aa03040110003003000000080000000800000070656e5f6170320006aa03040400002003000000080000000900000050575f414c4445520000000006aa030405000020030000000b000000ffff000006aa03040600002003000000080000</t>
  </si>
  <si>
    <t xml:space="preserve">
40 - 44 år</t>
  </si>
  <si>
    <t xml:space="preserve">
45 - 49 år</t>
  </si>
  <si>
    <t xml:space="preserve">
50 - 54 år</t>
  </si>
  <si>
    <t xml:space="preserve">
55 - 59 år</t>
  </si>
  <si>
    <t xml:space="preserve">
60 - 64 år</t>
  </si>
  <si>
    <t>97</t>
  </si>
  <si>
    <t>98</t>
  </si>
  <si>
    <t>26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</si>
  <si>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</si>
  <si>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</si>
  <si>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</si>
  <si>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</si>
  <si>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</si>
  <si>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</si>
  <si>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</si>
  <si>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</si>
  <si>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</si>
  <si>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</si>
  <si>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</si>
  <si>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</si>
  <si>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</si>
  <si>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</si>
  <si>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</si>
  <si>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</si>
  <si>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003003000000080000000800000070656e5f6170320006aa03043c00002003000100080000001700000053656c656374696f6e37393b53656c656374696f6e3b000006aa03040400002003000000080000000c000000c56c646572736b6c6173730006aa03040200002003000000080000000900000050575f414c444552000</t>
  </si>
  <si>
    <t>2003000300030000000000000006aa03043f00002003000300030000000000000006aa03043b00002003000300030000000000000006aa03043a00002003000300030000000000000006aa03041100002003000000080000000e00000050575057302e4849455244494d00000006aa030440000020030003000300000000000</t>
  </si>
  <si>
    <t>00006aa03044100002003000300030000000000000006aa03040b00002003000300030000000000000006aa03040d00002003000300030000000000000006aa03044400002003000000080000000c00000050575057302e44455054480006aa03044300002003000000080000001100000050575057302e4c4f4e474c414245</t>
  </si>
  <si>
    <t>04210060ffffffff0000000006aa00000100003023000000080000000b000000456467654e6f64653635000006aa03040110003003000000080000000800000070656e5f6170320006aa03043c00002003000100080000001700000053656c656374696f6e37373b53656c656374696f6e3b000006aa0304040000200300000</t>
  </si>
  <si>
    <t>00002003000300030000000000000006aa03043b00002003000300030000000000000006aa03043a00002003000300030000000000000006aa03041100002003000000080000000000000006aa03044000002003000300030000000000000006aa03044100002003000300030000000000000006aa03040b000020030003000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</si>
  <si>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</si>
  <si>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</si>
  <si>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</si>
  <si>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</si>
  <si>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</si>
  <si>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</si>
  <si>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</si>
  <si>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</si>
  <si>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</si>
  <si>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555245444553430006aa03041f000020030000000300000005000000ffffffffffffffffffff0100000000000000000000210060ffffffff0000000006aa00000100003023000000080000000c00000053656c656374696f6e35380006aa03041f000020030000000b000000ffff000006aa030401100030030000000800000</t>
  </si>
  <si>
    <t>00900000058504444444154410000000006aa03040400002003000000080000000e00000058505f4d45415355524544494d00000006aa030405000020030000000b000000ffff000006aa030413000020030000000b0000000000000006aa030419000020030000000800000024000000537461727461206d6564207374616e</t>
  </si>
  <si>
    <t>64617264757276616c6574204d6561737572652e0006aa03041800002003000000080000003a00000043414c4c2058505f534c4c494d4954282758505f4d45415355524544494d272c202743554245272c2750575f414e545c6e50575f42454c2729000000ffffffffffffffffffff000000000000000004210060ffffffff0</t>
  </si>
  <si>
    <t>e4452494c4c49434f4e0006aa03040a00002003000300030000000000000006aa03043f00002003000300030000000000000006aa03043b00002003000300030000000000000006aa03043a00002003000300030000000000000006aa03041100002003000000080000000e00000050575057342e4849455244494d00000006</t>
  </si>
  <si>
    <t>000000000006aa03044100002003000300030000000000000006aa03040b00002003000300030000000000000006aa03040d00002003000300030000000000000006aa03044400002003000000080000000c00000050575057322e44455054480006aa03044300002003000000080000001100000050575057322e4c4f4e474</t>
  </si>
  <si>
    <t>0302300000008000000070000004564676535330000ffffffffffff36aa0000ffffff03030000000000000015000000456467654e6f646536353b456467654e6f64653b0000000036aa0000ffffff03030000000000000015000000456467654e6f646536373b456467654e6f64653b00000000ffffffff0000000000000000</t>
  </si>
  <si>
    <t>00000058505f4d45415355524544494d00000006aa0304030000200300000008000000080000004d6561737572650006aa03041e00002003000000030000000100000006aa03040a00002003000300030000000000000006aa03043f00002003000300030000000000000006aa03043b0000200300030003000000000000000</t>
  </si>
  <si>
    <t>f64653634000006aa03040110003003000000080000000900000058504444444154410000000006aa03043c00002003000100080000001700000053656c656374696f6e37363b53656c656374696f6e3b000006aa0304040000200300000008000000080000004d6561737572650006aa03040200002003000000080000000e</t>
  </si>
  <si>
    <t>03040300002003000000080000000b0000004f6d666174746e696e67000006aa03041e00002003000000030000000600000006aa03044500002003000000080000001000000050575057322e4452494c4c49434f4e0006aa03040a00002003000300030000000000000006aa03043f00002003000300030000000000000006a</t>
  </si>
  <si>
    <t>a03043b00002003000300030000000000000006aa03043a00002003000300030000000000000006aa03041100002003000000080000000e00000050575057322e4849455244494d00000006aa03044000002003000300030000000000000006aa03044100002003000300030000000000000006aa03040b0000200300030003</t>
  </si>
  <si>
    <t>0000000000000006aa03040d00002003000300030000000000000006aa03044400002003000000080000000c00000050575057322e44455054480006aa03044300002003000000080000001100000050575057322e4c4f4e474c4142454c460000000006aa03044200002003000000080000001100000050575057322e53485</t>
  </si>
  <si>
    <t>6aa03043a00002003000300030000000000000006aa03041100002003000000080000000000000006aa03044000002003000300030000000000000006aa03044100002003000300030000000000000006aa03040b00002003000300030000000000000006aa03040d00002003000300030000000000000006aa030443000020</t>
  </si>
  <si>
    <t>feff06000400020000000000000000000000000000000000000000000000000002200040ffffffff0000000006aa00000100003000000000080000000900000053656c6563746f720000000006aa030404000020030000000b0000000000000006aa03041700002010000100080000000a00000044617461437562653900000</t>
  </si>
  <si>
    <t>006aa03040300002003000000080000000700000050575f544944000006aa030414000020030000000b00000001000000ffffffffffffffffffff</t>
  </si>
  <si>
    <t>f64653b00000000ffffffff000000000000000004210060ffffffff0000000006aa00000100003023000000080000000b000000456467654e6f64653537000006aa03040110003003000000080000000900000070656e5f627470320000000006aa03043c00002003000100080000001700000053656c656374696f6e36393b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</si>
  <si>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</si>
  <si>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</si>
  <si>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</si>
  <si>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</si>
  <si>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</si>
  <si>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</si>
  <si>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</si>
  <si>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</si>
  <si>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</si>
  <si>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</si>
  <si>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</si>
  <si>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</si>
  <si>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</si>
  <si>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</si>
  <si>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</si>
  <si>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</si>
  <si>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</si>
  <si>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</si>
  <si>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</si>
  <si>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</si>
  <si>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</si>
  <si>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</si>
  <si>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</si>
  <si>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2544c4142454c460000000006aa03041f000020030000000300000006000000ffffffffffffffffffff0000000000000000000000210060ffffffff0000000006aa00000100003023000000080000000c00000053656c656374696f6e35390006aa03041f000020030000000b000000ffff000006aa03040110003003000000</t>
  </si>
  <si>
    <t>080000000800000070656e5f6170320006aa03040400002003000000080000000e00000050575f4f4d464154544e494e4700000006aa030405000020030000000b000000ffff000006aa0304060000200300000008000000090000005354414e444152440000000006aa03041c0000200300000008000000090000005354414</t>
  </si>
  <si>
    <t>050575057312e4849455244494d00000006aa03044000002003000300030000000000000006aa03044100002003000300030000000000000006aa03040b00002003000300030000000000000006aa03040d00002003000300030000000000000006aa03044400002003000000080000000c00000050575057312e4445505448</t>
  </si>
  <si>
    <t>2003000300030000000000000006aa03040b00002003000300030000000000000006aa03040d00002003000300030000000000000006aa03044400002003000000080000000c00000050575057302e44455054480006aa03044300002003000000080000001100000050575057302e4c4f4e474c4142454c460000000006aa0</t>
  </si>
  <si>
    <t>3044200002003000000080000001100000050575057302e534852544c4142454c460000000006aa03041f000020030000000300000003000000ffffffffffffffffffff0000000000000000000000210060ffffffff0000000006aa00000100003023000000080000000c00000053656c656374696f6e35370006aa03041f00</t>
  </si>
  <si>
    <t>30000000b000000ffff000006aa03040110003003000000080000000800000070656e5f6170320006aa03040400002003000000080000000700000050575f544944000006aa030405000020030000000b000000ffff000006aa030413000020030000000b0000000000000006aa030419000020030000000800000004000000</t>
  </si>
  <si>
    <t>0000c56c646572736b6c6173730006aa03041800002003000000080000003200000063616c6c2058505f53454c4556414c5541544528202750585f414c444552272c202750585f414c4445525f53454c272029000000ffffffffffffffffffff</t>
  </si>
  <si>
    <t>XP_MEASUREDIM!</t>
  </si>
  <si>
    <t xml:space="preserve">
2463 Åsele</t>
  </si>
  <si>
    <t>2463</t>
  </si>
  <si>
    <t xml:space="preserve"> 2480 Umeå</t>
  </si>
  <si>
    <t>2480</t>
  </si>
  <si>
    <t>2003000300030000000000000006aa03043b00002003000300030000000000000006aa03043a00002003000300030000000000000006aa03041100002003000000080000000d000000505750572e4849455244494d0000000006aa03044000002003000300030000000000000006aa030441000020030003000300000000000</t>
  </si>
  <si>
    <t>00006aa03040b00002003000300030000000000000006aa03040d00002003000300030000000000000006aa03044400002003000000080000000b000000505750572e4445505448000006aa030443000020030000000800000010000000505750572e4c4f4e474c4142454c460006aa03044200002003000000080000001000</t>
  </si>
  <si>
    <t>a03043b00002003000300030000000000000006aa03043a00002003000300030000000000000006aa03041100002003000000080000000e00000050575057332e4849455244494d00000006aa03044000002003000300030000000000000006aa03044100002003000300030000000000000006aa03040b0000200300030003</t>
  </si>
  <si>
    <t>_x000C_Kommun okänd</t>
  </si>
  <si>
    <t>OKAND</t>
  </si>
  <si>
    <t>A1</t>
  </si>
  <si>
    <t>XPQUERYDOC_3</t>
  </si>
  <si>
    <t>020030000000b000000ffff000006aa03040110003003000000080000000900000070656e5f627470320000000006aa03040400002003000000080000000a00000050585f464f524d414e00000006aa030405000020030000000b000000ffff000006aa0304060000200300000008000000090000005354414e444152440000</t>
  </si>
  <si>
    <t>0000000000015000000456467654e6f646535313b456467654e6f64653b0000000036aa0000ffffff03034000000000000015000000456467654e6f646535303b456467654e6f64653b0000000036aa0000ffffff03034000000000000015000000456467654e6f646534383b456467654e6f64653b00000000ffffffff0000</t>
  </si>
  <si>
    <t>00000000000004210060ffffffff0000000006aa00000100003023000000080000000b000000456467654e6f64653531000006aa03040110003003000000080000000800000070656e5f6170320006aa03043c00002003000100080000001700000053656c656374696f6e36333b53656c656374696f6e3b000006aa0304040</t>
  </si>
  <si>
    <t>000200300000008000000070000004b6f6d6d756e000006aa03040200002003000000080000000a00000050575f4b4f4d4d554e00000006aa0304030000200300000008000000070000004b6f6d6d756e000006aa03041e00002003000000030000003901000006aa0304450000200300000008000000100000005057505731</t>
  </si>
  <si>
    <t>2e4452494c4c49434f4e0006aa03040a00002003000300030000000000000006aa03043f00002003000300030000000000000006aa03043b00002003000300030000000000000006aa03043a00002003000300030000000000000006aa03041100002003000000080000000e00000050575057312e4849455244494d0000000</t>
  </si>
  <si>
    <t>6aa03044000002003000300030000000000000006aa03044100002003000300030000000000000006aa03040b00002003000300030000000000000006aa03040d00002003000300030000000000000006aa03044400002003000000080000000c00000050575057312e44455054480006aa0304430000200300000008000000</t>
  </si>
  <si>
    <t>000000000210060ffffffff0000000006aa00000100003023000000080000000c00000053656c656374696f6e36380006aa03041f000020030000000b000000ffff000006aa03040110003003000000080000000900000070656e5f627470320000000006aa03040400002003000000080000000700000050585f5449440000</t>
  </si>
  <si>
    <t>0000505750572e534852544c4142454c460006aa03041f00002003000000030000000c000000ffffffffffffffffffff0000000000000000000000210060ffffffff0000000006aa00000100003023000000080000000c00000053656c656374696f6e36320006aa03041f000020030000000b000000ffff000006aa0304011</t>
  </si>
  <si>
    <t>000006aa03041c0000200300000008000000090000005354414e444152440000000006aa030413000020030000000b0000000000000006aa03041400002003000000020000000000000006aa03041700002003000000020000000400000006aa03041900002003000000080000000700000046f6726de56e000006aa0304180</t>
  </si>
  <si>
    <t>XPQUERYDOC_4</t>
  </si>
  <si>
    <t>Ålderspension</t>
  </si>
  <si>
    <t>Garanti-</t>
  </si>
  <si>
    <t>pension</t>
  </si>
  <si>
    <t>Inkomst-</t>
  </si>
  <si>
    <t>Tilläggs-</t>
  </si>
  <si>
    <t>Premie-</t>
  </si>
  <si>
    <t>Samtliga</t>
  </si>
  <si>
    <t>Kvinnor</t>
  </si>
  <si>
    <t>Män</t>
  </si>
  <si>
    <t>Ålder</t>
  </si>
  <si>
    <t>31/12</t>
  </si>
  <si>
    <t>Hel</t>
  </si>
  <si>
    <t>3/4</t>
  </si>
  <si>
    <t>1/2</t>
  </si>
  <si>
    <t>1/4</t>
  </si>
  <si>
    <t>Summa</t>
  </si>
  <si>
    <t>61-64</t>
  </si>
  <si>
    <t>696f6e37380006aa03041f000020030000000b000000ffff000006aa03040110003003000000080000000800000070656e5f6170320006aa03040400002003000000080000000e00000050575f4f4d464154544e494e4700000006aa030405000020030000000b000000ffff000006aa0304060000200300000008000000090</t>
  </si>
  <si>
    <t>000005354414e444152440000000006aa03041c0000200300000008000000090000005354414e444152440000000006aa030413000020030000000b0000000000000006aa03041400002003000000020000000000000006aa03041700002003000000020000000400000006aa03041900002003000000080000000b0000004f</t>
  </si>
  <si>
    <t>6d666174746e696e67000006aa03041800002003000000080000003c00000063616c6c2058505f53454c4556414c5541544528202750575f4f4d464154544e494e47272c202750575f4f4d464154544e494e475f53454c27202900ffffffffffffffffffff000000000000000004200060ffffffff0000000006aa000001000</t>
  </si>
  <si>
    <t>2021</t>
  </si>
  <si>
    <t>_x000B_2023 Malung</t>
  </si>
  <si>
    <t>2023</t>
  </si>
  <si>
    <t>_x000B_2026 Gagnef</t>
  </si>
  <si>
    <t>2026</t>
  </si>
  <si>
    <t>0000800000070656e5f6170320006aa03043c00002003000100080000001700000053656c656374696f6e35393b53656c656374696f6e3b000006aa03040400002003000000080000000b0000004f6d666174746e696e67000006aa03040200002003000000080000000e00000050575f4f4d464154544e494e4700000006aa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</si>
  <si>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</si>
  <si>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</si>
  <si>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</si>
  <si>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</si>
  <si>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</si>
  <si>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</si>
  <si>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</si>
  <si>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</si>
  <si>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</si>
  <si>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</si>
  <si>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</si>
  <si>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</si>
  <si>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</si>
  <si>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</si>
  <si>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</si>
  <si>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</si>
  <si>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</si>
  <si>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</si>
  <si>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</si>
  <si>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</si>
  <si>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</si>
  <si>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</si>
  <si>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</si>
  <si>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</si>
  <si>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</si>
  <si>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21</t>
  </si>
  <si>
    <t>_x000C_2101 Ockelbo</t>
  </si>
  <si>
    <t>2101</t>
  </si>
  <si>
    <t>aa030442000020030000000800000010000000505750572e534852544c4142454c460006aa03041f00002003000000030000000c000000ffffffffffffffffffff0000000000000000000000210060ffffffff0000000006aa00000100003023000000080000000c00000053656c656374696f6e38310006aa03041f0000200</t>
  </si>
  <si>
    <t>0003003000000080000000800000070656e5f6170320006aa03040400002003000000080000000700000050575f544944000006aa030405000020030000000b000000ffff000006aa030413000020030000000b0000000000000006aa0304190000200300000008000000040000005469640006aa0304180000200300000008</t>
  </si>
  <si>
    <t>64676533330000ffffffffffff36aa0000ffffff03034000000000000015000000456467654e6f646535333b456467654e6f64653b00000000ffffffff000000000000000004210060ffffffff0000000006aa00000100003023000000080000000b000000456467654e6f64653533000006aa0304011000300300000008000</t>
  </si>
  <si>
    <t>0000000f00000058505f4d534e554d464f524d4154000006aa03044200002003000000080000001000000058505f534d4541535552454445534300ffffffffffffffffffff0100000000000000000000210060ffffffff0000000006aa00000100003023000000080000000c00000053656c656374696f6e36350006aa03041</t>
  </si>
  <si>
    <t>f000020030000000b000000ffff000006aa03040110003003000000080000000900000058504444444154410000000006aa03040400002003000000080000000e00000058505f4d45415355524544494d00000006aa030405000020030000000b000000ffff000006aa030413000020030000000b0000000000000006aa0304</t>
  </si>
  <si>
    <t>0e5722c20363920e5722e200d0a4164642074686520c56c646572736b6c617373203635202d20363920e5722e200d0a4164642074686520c56c646572736b6c617373203730202d20373420e5722c203735202d20373920e5722c203830202d20383420e5722c203835202d20383920e5722c203930202d20393420e5722c20</t>
  </si>
  <si>
    <t>90a43414c4c2058505f534c4c494d4954282750575f414c444552272c27414444272c2027393127290a43414c4c2058505f534c4c494d4954282750575f414c444552272c27414444272c2027365c6e375c6e385c6e395c6e313027290a43414c4c2058505f534c4c494d4954282750575f414c444552272c27414444272c20</t>
  </si>
  <si>
    <t>27393227290a43414c4c2058505f534c4c494d4954282750575f414c444552272c27414444272c202731315c6e31325c6e31335c6e31345c6e31355c6e31365c6e313727290a43414c4c2058505f534c4c494d4954282750575f414c444552272c27414444272c202773616d746c2729000000ffffffffffffffffffff</t>
  </si>
  <si>
    <t>/u07/express63/pension/pen_ap2.db</t>
  </si>
  <si>
    <t>/u07/express63/pension/pen_btp2.db</t>
  </si>
  <si>
    <t>PW_FORMAN</t>
  </si>
  <si>
    <t>Förmån</t>
  </si>
  <si>
    <t>XP_MEASUREDIM</t>
  </si>
  <si>
    <t>Measure</t>
  </si>
  <si>
    <t>PW_KON</t>
  </si>
  <si>
    <t>Kön</t>
  </si>
  <si>
    <t>PW_OMFATTNING</t>
  </si>
  <si>
    <t>Omfattning</t>
  </si>
  <si>
    <t>PW_KOMMUN</t>
  </si>
  <si>
    <t>Kommun</t>
  </si>
  <si>
    <t>PW_TID</t>
  </si>
  <si>
    <t>Tid</t>
  </si>
  <si>
    <t>PW_ALDER</t>
  </si>
  <si>
    <t>Åldersklass</t>
  </si>
  <si>
    <t>PW_FORMAN!</t>
  </si>
  <si>
    <t>XP_MEASUREDIM!PW_KON!PW_OMFATTNING!</t>
  </si>
  <si>
    <t>PW_KOMMUN!PW_TID!PW_ALDER!</t>
  </si>
  <si>
    <t>_x0008_Samtliga</t>
  </si>
  <si>
    <t>1</t>
  </si>
  <si>
    <t>_x0002_ÅP</t>
  </si>
  <si>
    <t>4653536000006aa03040110003003000000080000000900000070656e5f627470320000000006aa03043c00002003000100080000001700000053656c656374696f6e36383b53656c656374696f6e3b000006aa0304040000200300000008000000040000005469640006aa0304020000200300000008000000070000005058</t>
  </si>
  <si>
    <t>5f544944000006aa0304030000200300000008000000040000005469640006aa03044500002003000000080000000f000000505850582e4452494c4c49434f4e000006aa03040a00002003000300030000000000000006aa03043f00002003000300030000000000000006aa03043b00002003000300030000000000000006a</t>
  </si>
  <si>
    <t>0000900000058504444444154410000000006aa03043c00002003000100080000001700000053656c656374696f6e36353b53656c656374696f6e3b000006aa0304040000200300000008000000080000004d6561737572650006aa03040200002003000000080000000e00000058505f4d45415355524544494d00000006aa</t>
  </si>
  <si>
    <t>0304030000200300000008000000080000004d6561737572650006aa03040a00002003000300030000000000000006aa03043f00002003000300030000000000000006aa03043b00002003000300030000000000000006aa03043a00002003000300030000000000000006aa03041100002003000000080000000000000006a</t>
  </si>
  <si>
    <t>2</t>
  </si>
  <si>
    <t>_x0005_ÅP 38</t>
  </si>
  <si>
    <t>3</t>
  </si>
  <si>
    <t>_x0005_ÅP 37</t>
  </si>
  <si>
    <t>4</t>
  </si>
  <si>
    <t>_x0004_GARP</t>
  </si>
  <si>
    <t>5</t>
  </si>
  <si>
    <t>_x0007_GARP 38</t>
  </si>
  <si>
    <t>6</t>
  </si>
  <si>
    <t>_x0007_GARP 37</t>
  </si>
  <si>
    <t>7</t>
  </si>
  <si>
    <t>_x0002_IP</t>
  </si>
  <si>
    <t>8</t>
  </si>
  <si>
    <t>_x0002_TP</t>
  </si>
  <si>
    <t>9</t>
  </si>
  <si>
    <t>_x0005_TP 38</t>
  </si>
  <si>
    <t>10</t>
  </si>
  <si>
    <t>00090000005354414e444152440000000006aa03041c0000200300000008000000090000005354414e444152440000000006aa030413000020030000000b0000000000000006aa03041400002003000000020000000000000006aa03041700002003000000020000000400000006aa030419000020030000000800000099020</t>
  </si>
  <si>
    <t>642074686520c56c646572736b6c6173732053616d746c6967612e200000000006aa03041800002003000000080000000e02000063616c6c2058505f53454c4556414c5541544528202750575f414c444552272c202750575f414c4445525f53454c2720290a43414c4c2058505f534c4c494d4954282750575f414c4445522</t>
  </si>
  <si>
    <t>000000400000006aa0304190000200300000008000000070000004b6f6d6d756e000006aa03041800002003000000080000003400000063616c6c2058505f53454c4556414c5541544528202750575f4b4f4d4d554e272c202750575f4b4f4d4d554e5f53454c27202900ffffffffffffffffffff0000000000000000042100</t>
  </si>
  <si>
    <t>000040000005469640006aa03040200002003000000080000000700000050575f544944000006aa0304030000200300000008000000040000005469640006aa03041e00002003000000030000000c00000006aa03044500002003000000080000000f000000505750572e4452494c4c49434f4e000006aa03040a0000200300</t>
  </si>
  <si>
    <t>a03044000002003000300030000000000000006aa03044100002003000300030000000000000006aa03040b00002003000300030000000000000006aa03040d00002003000300030000000000000006aa03044300002003000000080000001000000058505f4d45415355524544455343310006aa0304460000200300000008</t>
  </si>
  <si>
    <t xml:space="preserve">
0182 Nacka</t>
  </si>
  <si>
    <t>_x0005_TP 37</t>
  </si>
  <si>
    <t>11</t>
  </si>
  <si>
    <t>_x0002_PP</t>
  </si>
  <si>
    <t>12</t>
  </si>
  <si>
    <t>_x0003_ÄFS</t>
  </si>
  <si>
    <t>13</t>
  </si>
  <si>
    <t>_x0003_SPT</t>
  </si>
  <si>
    <t>14</t>
  </si>
  <si>
    <t>samtl</t>
  </si>
  <si>
    <t>_x0003_1/1</t>
  </si>
  <si>
    <t>_x0003_3/4</t>
  </si>
  <si>
    <t>_x0003_1/2</t>
  </si>
  <si>
    <t>_x0003_1/4</t>
  </si>
  <si>
    <t>_x000C_Saknas/okänd</t>
  </si>
  <si>
    <t>0</t>
  </si>
  <si>
    <t>_x0007_Kvinnor</t>
  </si>
  <si>
    <t>_x0003_Män</t>
  </si>
  <si>
    <t>_x0005_Antal</t>
  </si>
  <si>
    <t>PW_ANT</t>
  </si>
  <si>
    <t>_x0006_Belopp</t>
  </si>
  <si>
    <t>PW_BEL</t>
  </si>
  <si>
    <t>_x0005_61 år</t>
  </si>
  <si>
    <t>_x0005_62 år</t>
  </si>
  <si>
    <t>_x0005_63 år</t>
  </si>
  <si>
    <t>_x0005_64 år</t>
  </si>
  <si>
    <t xml:space="preserve">
61 - 64 år</t>
  </si>
  <si>
    <t>91</t>
  </si>
  <si>
    <t>_x0005_65 år</t>
  </si>
  <si>
    <t>_x0005_66 år</t>
  </si>
  <si>
    <t>_x0005_67 år</t>
  </si>
  <si>
    <t>_x0005_68 år</t>
  </si>
  <si>
    <t>_x0005_69 år</t>
  </si>
  <si>
    <t xml:space="preserve">
65 - 69 år</t>
  </si>
  <si>
    <t>92</t>
  </si>
  <si>
    <t xml:space="preserve">
70 - 74 år</t>
  </si>
  <si>
    <t xml:space="preserve">
75 - 79 år</t>
  </si>
  <si>
    <t xml:space="preserve">
80 - 84 år</t>
  </si>
  <si>
    <t xml:space="preserve">
85 - 89 år</t>
  </si>
  <si>
    <t xml:space="preserve">
90 - 94 år</t>
  </si>
  <si>
    <t>15</t>
  </si>
  <si>
    <t xml:space="preserve">
95 - 99 år</t>
  </si>
  <si>
    <t>16</t>
  </si>
  <si>
    <t>_x0008_100 - år</t>
  </si>
  <si>
    <t>17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</si>
  <si>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</si>
  <si>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</si>
  <si>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</si>
  <si>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</si>
  <si>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</si>
  <si>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</si>
  <si>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</si>
  <si>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</si>
  <si>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</si>
  <si>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003000000020000000000000006aa03041700002003000000020000000400000006aa0304190000200300000008000000040000004bf66e0006aa03041800002003000000080000002e00000063616c6c2058505f53454c4556414c5541544528202750585f4b4f4e272c202750585f4b4f4e5f53454c272029000000ffffff</t>
  </si>
  <si>
    <t>6563742074686520c56c646572736b6c61737320363120e5722c20363220e5722c20363320e5722c20363420e5722e200d0a4164642074686520c56c646572736b6c617373203631202d20363420e5722e200d0a4164642074686520c56c646572736b6c61737320363520e5722c20363620e5722c20363720e5722c2036382</t>
  </si>
  <si>
    <t>feff06000400020000000000000000000000000000000000000000000000000002200040ffffffff0000000006aa00000100003000000000080000000900000053656c6563746f720000000006aa030404000020030000000b0000000000000006aa03041700002010000100080000000a00000044617461437562653700000</t>
  </si>
  <si>
    <t>006aa03040300002003000000080000000900000050585f414c4445520000000006aa030414000020030000000b00000000000000ffffffffffffffffffff</t>
  </si>
  <si>
    <t>00080000000700000046f6726de56e000006aa03041800002003000000080000003400000063616c6c2058505f53454c4556414c5541544528202750575f464f524d414e272c202750575f464f524d414e5f53454c27202900ffffffffffffffffffff000000000000000004210060ffffffff0000000006aa0000010000302</t>
  </si>
  <si>
    <t>06aa03040200002003000000080000000e00000050575f4f4d464154544e494e4700000006aa03040300002003000000080000000b0000004f6d666174746e696e67000006aa03041e00002003000000030000000600000006aa03044500002003000000080000001000000050575057322e4452494c4c49434f4e0006aa030</t>
  </si>
  <si>
    <t>c4142454c460000000006aa03044200002003000000080000001100000050575057322e534852544c4142454c460000000006aa03041f000020030000000300000006000000ffffffffffffffffffff0000000000000000000000210060ffffffff0000000006aa00000100003023000000080000000c00000053656c656374</t>
  </si>
  <si>
    <t>332e534852544c4142454c460000000006aa03041f00002003000000030000001300000006aa03042000002003000000030000001300000006aa03041b000020030000000200000000000000ffffffffffffffffffff0000000000000000000000210060ffffffff0000000006aa00000100003023000000080000000c00000</t>
  </si>
  <si>
    <t>000c56c646572736b6c6173730d0a4164642074686520c56c646572736b6c617373203631202d20363420e5722c20363120e5722c20363220e5722c20363320e5722c20363420e5722c203635202d20363920e5722c20363520e5722c20363620e5722c20363720e5722c20363820e5722c20363920e5722c203730202d2037</t>
  </si>
  <si>
    <t>3420e5722c203735202d20373920e5722c203830202d20383420e5722c203835202d20383920e5722c203930202d20393420e5722c203935202d20393920e5722c20313030202d20e5722e200d0a52656d6f76652074686520c56c646572736b6c6173732053616d746c6967612c203631202d20363420e5722c203635202d2</t>
  </si>
  <si>
    <t>0363920e5722c203730202d20373420e5722c203735202d20373920e5722c203830202d20383420e5722c203835202d20383920e5722c203930202d20393420e5722c203935202d20393920e5722c20313030202d20e5722e200d0a52656d6f76652074686520c56c646572736b6c61737320363520e5722c20363620e5722c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</si>
  <si>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</si>
  <si>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</si>
  <si>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</si>
  <si>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</si>
  <si>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</si>
  <si>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</si>
  <si>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</si>
  <si>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</si>
  <si>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</si>
  <si>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</si>
  <si>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</si>
  <si>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</si>
  <si>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</si>
  <si>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</si>
  <si>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003000000080000001100000050585058332e4c4f4e474c4142454c460000000006aa03044200002003000000080000001100000050585058332e534852544c4142454c4600000000ffffffffffffffffffff0000000000000000000000210060ffffffff0000000006aa00000100003023000000080000000c00000053656c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</si>
  <si>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</si>
  <si>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</si>
  <si>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</si>
  <si>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</si>
  <si>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</si>
  <si>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</si>
  <si>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</si>
  <si>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</si>
  <si>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</si>
  <si>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</si>
  <si>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</si>
  <si>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</si>
  <si>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</si>
  <si>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</si>
  <si>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</si>
  <si>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</si>
  <si>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</si>
  <si>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</si>
  <si>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</si>
  <si>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</si>
  <si>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</si>
  <si>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</si>
  <si>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</si>
  <si>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</si>
  <si>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</si>
  <si>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aa03041800002003000000080000003400000063616c6c2058505f53454c4556414c5541544528202750585f4b4f4d4d554e272c202750585f4b4f4d4d554e5f53454c27202900ffffffffffffffffffff000000000000000004210060ffffffff0000000006aa00000100003023000000080000000b000000456467654e6f6</t>
  </si>
  <si>
    <t>a03043a00002003000300030000000000000006aa03041100002003000000080000000d000000505850582e4849455244494d0000000006aa03044000002003000300030000000000000006aa03044100002003000300030000000000000006aa03040b00002003000300030000000000000006aa03040d0000200300030003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</si>
  <si>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</si>
  <si>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</si>
  <si>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</si>
  <si>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</si>
  <si>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</si>
  <si>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</si>
  <si>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</si>
  <si>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</si>
  <si>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</si>
  <si>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</si>
  <si>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</si>
  <si>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</si>
  <si>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</si>
  <si>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</si>
  <si>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</si>
  <si>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</si>
  <si>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</si>
  <si>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</si>
  <si>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</si>
  <si>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</si>
  <si>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</si>
  <si>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</si>
  <si>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</si>
  <si>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</si>
  <si>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</si>
  <si>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</si>
  <si>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</si>
  <si>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</si>
  <si>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</si>
  <si>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</si>
  <si>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</si>
  <si>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</si>
  <si>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</si>
  <si>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</si>
  <si>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</si>
  <si>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</si>
  <si>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</si>
  <si>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</si>
  <si>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</si>
  <si>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</si>
  <si>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</si>
  <si>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</si>
  <si>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</si>
  <si>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</si>
  <si>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</si>
  <si>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</si>
  <si>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</si>
  <si>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</si>
  <si>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</si>
  <si>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</si>
  <si>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</si>
  <si>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</si>
  <si>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</si>
  <si>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4c460000000006aa03044200002003000000080000001100000050575057302e534852544c4142454c460000000006aa03041f000020030000000300000003000000ffffffffffffffffffff0000000000000000000000210060ffffffff0000000006aa00000100003023000000080000000c00000053656c656374696f6e3</t>
  </si>
  <si>
    <t>7370006aa03041f000020030000000b000000ffff000006aa03040110003003000000080000000800000070656e5f6170320006aa03040400002003000000080000000700000050575f4b4f4e000006aa030405000020030000000b000000ffff000006aa0304060000200300000008000000090000005354414e4441524400</t>
  </si>
  <si>
    <t>00000006aa03043b00002003000300030000000000000006aa03043a00002003000300030000000000000006aa03041100002003000000080000000e00000050575057332e4849455244494d00000006aa03044000002003000300030000000000000006aa03044100002003000300030000000000000006aa03040b0000200</t>
  </si>
  <si>
    <t>03041f000020030000000b000000ffff000006aa03040110003003000000080000000900000070656e5f627470320000000006aa03040400002003000000080000000a00000050585f4b4f4d4d554e00000006aa030405000020030000000b000000ffff000006aa0304060000200300000008000000090000005354414e444</t>
  </si>
  <si>
    <t>000090000005354414e444152440000000006aa03041c0000200300000008000000090000005354414e444152440000000006aa030413000020030000000b0000000000000006aa03041400002003000000020000000000000006aa03041700002003000000020000000400000006aa03041900002003000000080000000c00</t>
  </si>
  <si>
    <t>fff0303400000000000000d0000004564676535323b456467653b0000000036aa0000ffffff0303400000000000000d0000004564676535333b456467653b0000000036aa0000ffffff0303400000000000000d0000004564676535343b456467653b00000000ffffffff000000000000000004200060ffffffff0000000006</t>
  </si>
  <si>
    <t>aa0000010000302300000008000000070000004564676535320000ffffffffffff36aa0000ffffff03030000000000000015000000456467654e6f646536383b456467654e6f64653b0000000036aa0000ffffff03030000000000000015000000456467654e6f646536363b456467654e6f64653b00000000ffffffff00000</t>
  </si>
  <si>
    <t>002003000000080000000700000046f6726de56e000006aa03040200002003000000080000000a00000050575f464f524d414e00000006aa03040300002003000000080000000700000046f6726de56e000006aa03041e00002003000000030000000e00000006aa03044500002003000000080000001000000050575057342</t>
  </si>
  <si>
    <t>72c27414444272c202739315c6e325c6e335c6e345c6e355c6e39325c6e365c6e375c6e385c6e395c6e31305c6e31315c6e31325c6e31335c6e31345c6e31355c6e31365c6e313727290a43414c4c2058505f534c4c494d4954282750575f414c444552272c2744454c455445272c202773616d746c5c6e39315c6e39325c6e</t>
  </si>
  <si>
    <t>31315c6e31325c6e31335c6e31345c6e31355c6e31365c6e313727290a43414c4c2058505f534c4c494d4954282750575f414c444552272c2744454c455445272c2027365c6e375c6e385c6e395c6e313027290a43414c4c2058505f534c4c494d4954282750575f414c444552272c27414444272c2027393127290a43414c4</t>
  </si>
  <si>
    <t>ANM  Pensionstagare kan uppbära olika omfattning på premiepension och andra typer av ålderspension.</t>
  </si>
  <si>
    <t>656374696f6e36370006aa03041f000020030000000b000000ffff000006aa03040110003003000000080000000900000070656e5f627470320000000006aa03040400002003000000080000000900000050585f414c4445520000000006aa030405000020030000000b000000ffff000006aa0304060000200300000008000</t>
  </si>
  <si>
    <t>1784</t>
  </si>
  <si>
    <t>_x000B_1785 Säffle</t>
  </si>
  <si>
    <t>1785</t>
  </si>
  <si>
    <t xml:space="preserve">
18 Örebro län</t>
  </si>
  <si>
    <t>18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</si>
  <si>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</si>
  <si>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</si>
  <si>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</si>
  <si>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</si>
  <si>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</si>
  <si>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</si>
  <si>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</si>
  <si>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</si>
  <si>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</si>
  <si>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</si>
  <si>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</si>
  <si>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</si>
  <si>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</si>
  <si>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PX_KON!PX_FORMAN!</t>
  </si>
  <si>
    <t>PX_KOMMUN!PX_TID!PX_ALDER!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</si>
  <si>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</si>
  <si>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</si>
  <si>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</si>
  <si>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</si>
  <si>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</si>
  <si>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</si>
  <si>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</si>
  <si>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</si>
  <si>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</si>
  <si>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</si>
  <si>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</si>
  <si>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</si>
  <si>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</si>
  <si>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</si>
  <si>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</si>
  <si>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</si>
  <si>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</si>
  <si>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</si>
  <si>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</si>
  <si>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>22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</si>
  <si>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</si>
  <si>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</si>
  <si>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</si>
  <si>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</si>
  <si>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</si>
  <si>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</si>
  <si>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</si>
  <si>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</si>
  <si>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</si>
  <si>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</si>
  <si>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</si>
  <si>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</si>
  <si>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</si>
  <si>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</si>
  <si>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</si>
  <si>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23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</si>
  <si>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</si>
  <si>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</si>
  <si>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</si>
  <si>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</si>
  <si>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</si>
  <si>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</si>
  <si>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</si>
  <si>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</si>
  <si>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</si>
  <si>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</si>
  <si>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</si>
  <si>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</si>
  <si>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</si>
  <si>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</si>
  <si>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</si>
  <si>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</si>
  <si>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</si>
  <si>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24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</si>
  <si>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</si>
  <si>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</si>
  <si>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</si>
  <si>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</si>
  <si>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</si>
  <si>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</si>
  <si>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</si>
  <si>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</si>
  <si>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</si>
  <si>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</si>
  <si>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</si>
  <si>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</si>
  <si>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</si>
  <si>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</si>
  <si>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</si>
  <si>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</si>
  <si>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</si>
  <si>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</si>
  <si>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</si>
  <si>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</si>
  <si>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</si>
  <si>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</si>
  <si>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>080000000c00000053656c656374696f6e38300006aa03041f000020030000000b000000ffff000006aa03040110003003000000080000000800000070656e5f6170320006aa03040400002003000000080000000a00000050575f464f524d414e00000006aa030405000020030000000b000000ffff000006aa03040600002</t>
  </si>
  <si>
    <t>67654e6f64653b00000000ffffffff000000000000000004210060ffffffff0000000006aa00000100003023000000080000000b000000456467654e6f64653730000006aa03040110003003000000080000000800000070656e5f6170320006aa03043c00002003000100080000001700000053656c656374696f6e38323b5</t>
  </si>
  <si>
    <t>0006aa03044300002003000000080000001100000050575057312e4c4f4e474c4142454c460000000006aa03044200002003000000080000001100000050575057312e534852544c4142454c460000000006aa03041f000020030000000300000039010000ffffffffffffffffffff0000000000000000000000210060fffff</t>
  </si>
  <si>
    <t>fff0000000006aa00000100003023000000080000000c00000053656c656374696f6e38320006aa03041f000020030000000b000000ffff000006aa03040110003003000000080000000800000070656e5f6170320006aa03040400002003000000080000000a00000050575f4b4f4d4d554e00000006aa0304050000200300</t>
  </si>
  <si>
    <t>0000006aa03040300002003000000080000000c000000c56c646572736b6c6173730006aa03041e00002003000000030000001300000006aa03044500002003000000080000001000000050575057332e4452494c4c49434f4e0006aa03040a00002003000300030000000000000006aa03043f000020030003000300000000</t>
  </si>
  <si>
    <t>3000300030000000000000006aa03040d00002003000300030000000000000006aa03044400002003000000080000000c00000050575057332e44455054480006aa03044300002003000000080000001100000050575057332e4c4f4e474c4142454c460000000006aa03044200002003000000080000001100000050575057</t>
  </si>
  <si>
    <t>0ffffffffffff36aa0000ffffff03034000000000000015000000456467654e6f646537303b456467654e6f64653b0000000036aa0000ffffff03034000000000000015000000456467654e6f646536393b456467654e6f64653b0000000036aa0000ffffff03030000000000000015000000456467654e6f646536343b4564</t>
  </si>
  <si>
    <t>30000000000000006aa03040d00002003000300030000000000000006aa03044300002003000000080000001000000058505f4d45415355524544455343310006aa03044600002003000000080000000f00000058505f4d534e554d464f524d4154000006aa03044200002003000000080000001000000058505f534d454153</t>
  </si>
  <si>
    <t>0575057342e534852544c4142454c460000000006aa03041f00002003000000030000000e000000ffffffffffffffffffff0000000000000000000000210060ffffffff0000000006aa00000100003023000000080000000c00000053656c656374696f6e36310006aa03041f000020030000000b000000ffff000006aa0304</t>
  </si>
  <si>
    <t>0110003003000000080000000800000070656e5f6170320006aa03040400002003000000080000000a00000050575f464f524d414e00000006aa030405000020030000000b000000ffff000006aa0304060000200300000008000000090000005354414e444152440000000006aa03041c00002003000000080000000900000</t>
  </si>
  <si>
    <t>00002003000300030000000000000006aa03040d00002003000300030000000000000006aa03044400002003000000080000000c00000050575057342e44455054480006aa03044300002003000000080000001100000050575057342e4c4f4e474c4142454c460000000006aa0304420000200300000008000000110000005</t>
  </si>
  <si>
    <t>c2058505f534c4c494d4954282750575f414c444552272c27414444272c2027365c6e375c6e385c6e395c6e313027290a43414c4c2058505f534c4c494d4954282750575f414c444552272c27414444272c2027393227290a43414c4c2058505f534c4c494d4954282750575f414c444552272c27414444272c202731315c6e</t>
  </si>
  <si>
    <t>00000b000000ffff000006aa0304060000200300000008000000090000005354414e444152440000000006aa03041c0000200300000008000000090000005354414e444152440000000006aa030413000020030000000b0000000000000006aa03041400002003000000020000000000000006aa03041700002003000000020</t>
  </si>
  <si>
    <t>5469640006aa03041800002003000000080000002e00000063616c6c2058505f53454c4556414c5541544528202750575f544944272c202750575f5449445f53454c272029000000ffffffffffffffffffff000000000000000004210060ffffffff0000000006aa00000100003023000000080000000b000000456467654e6</t>
  </si>
  <si>
    <t>PX_FORMAN</t>
  </si>
  <si>
    <t>PX_KON</t>
  </si>
  <si>
    <t>PX_ALDER</t>
  </si>
  <si>
    <t>PX_KOMMUN</t>
  </si>
  <si>
    <t>PX_TID</t>
  </si>
  <si>
    <t>_x000E_Sjukersättning</t>
  </si>
  <si>
    <t>_x0014_Aktivitetsersättning</t>
  </si>
  <si>
    <t xml:space="preserve">
Ålderspension</t>
  </si>
  <si>
    <t>_x000B_Änkepension</t>
  </si>
  <si>
    <t>_x0014_Annan typ av pension</t>
  </si>
  <si>
    <t xml:space="preserve"> Antal BTP</t>
  </si>
  <si>
    <t>PX_ANT_BTP</t>
  </si>
  <si>
    <t xml:space="preserve">
Antal SBTP</t>
  </si>
  <si>
    <t>PX_ANT_SBTP</t>
  </si>
  <si>
    <t xml:space="preserve"> Antal tot</t>
  </si>
  <si>
    <t>PX_ANT_TOT</t>
  </si>
  <si>
    <t xml:space="preserve">
Belopp BTP</t>
  </si>
  <si>
    <t>PX_BEL_BTP</t>
  </si>
  <si>
    <t>_x000B_Belopp SBTP</t>
  </si>
  <si>
    <t>PX_BEL_SBTP</t>
  </si>
  <si>
    <t xml:space="preserve">
Belopp tot</t>
  </si>
  <si>
    <t>PX_BEL_TOT</t>
  </si>
  <si>
    <t>99</t>
  </si>
  <si>
    <t>_x0008_ - 19 år</t>
  </si>
  <si>
    <t xml:space="preserve">
20 - 24 år</t>
  </si>
  <si>
    <t xml:space="preserve">
25 - 29 år</t>
  </si>
  <si>
    <t xml:space="preserve">
30 - 34 år</t>
  </si>
  <si>
    <t xml:space="preserve">
35 - 39 år</t>
  </si>
  <si>
    <t>aa03044000002003000300030000000000000006aa03044100002003000300030000000000000006aa03040b00002003000300030000000000000006aa03040d00002003000300030000000000000006aa03044400002003000000080000000c00000050575057342e44455054480006aa03044300002003000000080000001</t>
  </si>
  <si>
    <t>.</t>
  </si>
  <si>
    <t>Antal pensionstagare med ålderspension inkl äldreförsörjningsstöd i december 2013.</t>
  </si>
  <si>
    <t>Number of pensioners with old age pension in December 2013 including maintenance support for the elderly, by age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</si>
</sst>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0\.00"/>
    <numFmt numFmtId="174" formatCode="#,##0;\-#,##0;#,##0"/>
    <numFmt numFmtId="175" formatCode="&quot;Ja&quot;;&quot;Ja&quot;;&quot;Nej&quot;"/>
    <numFmt numFmtId="176" formatCode="&quot;Sant&quot;;&quot;Sant&quot;;&quot;Falskt&quot;"/>
    <numFmt numFmtId="177" formatCode="&quot;På&quot;;&quot;På&quot;;&quot;Av&quot;"/>
    <numFmt numFmtId="178" formatCode="[$€-2]\ #,##0.00_);[Red]\([$€-2]\ #,##0.00\)"/>
  </numFmts>
  <fonts count="41">
    <font>
      <sz val="10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6"/>
      <name val="Verdana"/>
      <family val="2"/>
    </font>
    <font>
      <sz val="7"/>
      <name val="Verdana"/>
      <family val="2"/>
    </font>
    <font>
      <b/>
      <sz val="18"/>
      <color indexed="10"/>
      <name val="Times New Roman"/>
      <family val="1"/>
    </font>
    <font>
      <b/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0" fontId="24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 applyProtection="1">
      <alignment horizontal="left"/>
      <protection/>
    </xf>
    <xf numFmtId="3" fontId="6" fillId="0" borderId="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right"/>
    </xf>
    <xf numFmtId="3" fontId="6" fillId="0" borderId="0" xfId="0" applyNumberFormat="1" applyFont="1" applyBorder="1" applyAlignment="1" applyProtection="1" quotePrefix="1">
      <alignment horizontal="lef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 quotePrefix="1">
      <alignment horizontal="right"/>
      <protection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0" fontId="5" fillId="0" borderId="0" xfId="0" applyFont="1" applyFill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Anteckning 2" xfId="34"/>
    <cellStyle name="Beräkning" xfId="35"/>
    <cellStyle name="Bra" xfId="36"/>
    <cellStyle name="Dålig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örklarande text" xfId="44"/>
    <cellStyle name="Indata" xfId="45"/>
    <cellStyle name="Kontrollcell" xfId="46"/>
    <cellStyle name="Länkad cell" xfId="47"/>
    <cellStyle name="Neutral" xfId="48"/>
    <cellStyle name="Normal 2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7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195</v>
      </c>
      <c r="C2">
        <v>7</v>
      </c>
      <c r="D2" t="s">
        <v>679</v>
      </c>
      <c r="E2">
        <v>35967456</v>
      </c>
      <c r="F2" t="s">
        <v>589</v>
      </c>
      <c r="G2">
        <v>0</v>
      </c>
      <c r="H2">
        <v>2</v>
      </c>
      <c r="I2">
        <v>2</v>
      </c>
    </row>
    <row r="3" spans="1:9" ht="12.75">
      <c r="A3">
        <v>1</v>
      </c>
      <c r="B3" t="s">
        <v>196</v>
      </c>
      <c r="C3" t="s">
        <v>665</v>
      </c>
      <c r="D3" t="s">
        <v>680</v>
      </c>
      <c r="E3">
        <v>14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16060</v>
      </c>
      <c r="C4" t="s">
        <v>666</v>
      </c>
      <c r="D4" t="s">
        <v>681</v>
      </c>
      <c r="E4">
        <v>36</v>
      </c>
      <c r="F4">
        <v>0</v>
      </c>
      <c r="I4">
        <v>2</v>
      </c>
    </row>
    <row r="5" spans="1:9" ht="12.75">
      <c r="A5">
        <v>3</v>
      </c>
      <c r="C5">
        <v>14</v>
      </c>
      <c r="D5">
        <v>1</v>
      </c>
      <c r="E5">
        <v>14</v>
      </c>
      <c r="F5">
        <v>0</v>
      </c>
      <c r="I5">
        <v>1</v>
      </c>
    </row>
    <row r="6" spans="1:9" ht="12.75">
      <c r="A6">
        <v>4</v>
      </c>
      <c r="B6" t="s">
        <v>482</v>
      </c>
      <c r="C6" t="b">
        <v>0</v>
      </c>
      <c r="D6">
        <v>3</v>
      </c>
      <c r="E6" t="s">
        <v>682</v>
      </c>
      <c r="F6">
        <v>0</v>
      </c>
      <c r="I6">
        <v>0</v>
      </c>
    </row>
    <row r="7" spans="1:9" ht="12.75">
      <c r="A7">
        <v>5</v>
      </c>
      <c r="C7" t="s">
        <v>667</v>
      </c>
      <c r="D7">
        <v>3</v>
      </c>
      <c r="E7" t="s">
        <v>683</v>
      </c>
      <c r="F7">
        <v>3</v>
      </c>
      <c r="I7">
        <v>2</v>
      </c>
    </row>
    <row r="8" spans="1:9" ht="12.75">
      <c r="A8">
        <v>6</v>
      </c>
      <c r="B8" t="s">
        <v>483</v>
      </c>
      <c r="C8" t="s">
        <v>668</v>
      </c>
      <c r="E8" t="s">
        <v>684</v>
      </c>
      <c r="F8">
        <v>3</v>
      </c>
      <c r="I8">
        <v>0</v>
      </c>
    </row>
    <row r="9" spans="1:9" ht="12.75">
      <c r="A9">
        <v>7</v>
      </c>
      <c r="C9">
        <v>2</v>
      </c>
      <c r="E9" t="s">
        <v>689</v>
      </c>
      <c r="I9">
        <v>2</v>
      </c>
    </row>
    <row r="10" spans="1:9" ht="12.75">
      <c r="A10">
        <v>8</v>
      </c>
      <c r="B10" t="s">
        <v>488</v>
      </c>
      <c r="C10" t="b">
        <v>1</v>
      </c>
      <c r="E10" t="s">
        <v>690</v>
      </c>
      <c r="I10">
        <v>2</v>
      </c>
    </row>
    <row r="11" spans="1:9" ht="12.75">
      <c r="A11">
        <v>9</v>
      </c>
      <c r="C11" t="s">
        <v>669</v>
      </c>
      <c r="E11" t="s">
        <v>691</v>
      </c>
      <c r="I11">
        <v>1</v>
      </c>
    </row>
    <row r="12" spans="1:9" ht="12.75">
      <c r="A12">
        <v>10</v>
      </c>
      <c r="B12" t="s">
        <v>489</v>
      </c>
      <c r="C12" t="s">
        <v>670</v>
      </c>
      <c r="E12" t="s">
        <v>692</v>
      </c>
      <c r="I12">
        <v>0</v>
      </c>
    </row>
    <row r="13" spans="1:9" ht="12.75">
      <c r="A13">
        <v>11</v>
      </c>
      <c r="C13">
        <v>3</v>
      </c>
      <c r="E13" t="s">
        <v>693</v>
      </c>
      <c r="I13">
        <v>2</v>
      </c>
    </row>
    <row r="14" spans="1:9" ht="12.75">
      <c r="A14">
        <v>12</v>
      </c>
      <c r="B14" t="s">
        <v>490</v>
      </c>
      <c r="C14" t="b">
        <v>0</v>
      </c>
      <c r="E14" t="s">
        <v>694</v>
      </c>
      <c r="I14">
        <v>0</v>
      </c>
    </row>
    <row r="15" spans="1:9" ht="12.75">
      <c r="A15">
        <v>13</v>
      </c>
      <c r="C15" t="s">
        <v>671</v>
      </c>
      <c r="E15" t="s">
        <v>695</v>
      </c>
      <c r="I15">
        <v>2</v>
      </c>
    </row>
    <row r="16" spans="1:9" ht="12.75">
      <c r="A16">
        <v>14</v>
      </c>
      <c r="B16" t="s">
        <v>491</v>
      </c>
      <c r="C16" t="s">
        <v>672</v>
      </c>
      <c r="E16" t="s">
        <v>696</v>
      </c>
      <c r="I16">
        <v>0</v>
      </c>
    </row>
    <row r="17" spans="1:9" ht="12.75">
      <c r="A17">
        <v>15</v>
      </c>
      <c r="C17">
        <v>6</v>
      </c>
      <c r="E17" t="s">
        <v>697</v>
      </c>
      <c r="I17">
        <v>1</v>
      </c>
    </row>
    <row r="18" spans="1:9" ht="12.75">
      <c r="A18">
        <v>16</v>
      </c>
      <c r="B18" t="s">
        <v>989</v>
      </c>
      <c r="C18" t="b">
        <v>0</v>
      </c>
      <c r="E18" t="s">
        <v>698</v>
      </c>
      <c r="I18">
        <v>2</v>
      </c>
    </row>
    <row r="19" spans="1:9" ht="12.75">
      <c r="A19">
        <v>17</v>
      </c>
      <c r="C19" t="s">
        <v>673</v>
      </c>
      <c r="E19" t="s">
        <v>699</v>
      </c>
      <c r="I19">
        <v>1</v>
      </c>
    </row>
    <row r="20" spans="1:9" ht="12.75">
      <c r="A20">
        <v>18</v>
      </c>
      <c r="B20" t="s">
        <v>987</v>
      </c>
      <c r="C20" t="s">
        <v>674</v>
      </c>
      <c r="E20" t="s">
        <v>700</v>
      </c>
      <c r="I20">
        <v>0</v>
      </c>
    </row>
    <row r="21" spans="1:9" ht="12.75">
      <c r="A21">
        <v>19</v>
      </c>
      <c r="C21">
        <v>313</v>
      </c>
      <c r="E21" t="s">
        <v>701</v>
      </c>
      <c r="I21">
        <v>2</v>
      </c>
    </row>
    <row r="22" spans="1:9" ht="12.75">
      <c r="A22">
        <v>20</v>
      </c>
      <c r="B22" t="s">
        <v>988</v>
      </c>
      <c r="C22" t="b">
        <v>0</v>
      </c>
      <c r="E22" t="s">
        <v>702</v>
      </c>
      <c r="I22">
        <v>0</v>
      </c>
    </row>
    <row r="23" spans="1:9" ht="12.75">
      <c r="A23">
        <v>21</v>
      </c>
      <c r="C23" t="s">
        <v>675</v>
      </c>
      <c r="E23" t="s">
        <v>703</v>
      </c>
      <c r="I23">
        <v>2</v>
      </c>
    </row>
    <row r="24" spans="1:9" ht="12.75">
      <c r="A24">
        <v>22</v>
      </c>
      <c r="B24" t="s">
        <v>36</v>
      </c>
      <c r="C24" t="s">
        <v>676</v>
      </c>
      <c r="E24" t="s">
        <v>704</v>
      </c>
      <c r="I24">
        <v>0</v>
      </c>
    </row>
    <row r="25" spans="1:9" ht="12.75">
      <c r="A25">
        <v>23</v>
      </c>
      <c r="C25">
        <v>12</v>
      </c>
      <c r="E25" t="s">
        <v>705</v>
      </c>
      <c r="I25">
        <v>1</v>
      </c>
    </row>
    <row r="26" spans="1:9" ht="12.75">
      <c r="A26">
        <v>24</v>
      </c>
      <c r="B26" t="s">
        <v>37</v>
      </c>
      <c r="C26" t="b">
        <v>0</v>
      </c>
      <c r="E26" t="s">
        <v>712</v>
      </c>
      <c r="I26">
        <v>0</v>
      </c>
    </row>
    <row r="27" spans="1:9" ht="12.75">
      <c r="A27">
        <v>25</v>
      </c>
      <c r="C27" t="s">
        <v>677</v>
      </c>
      <c r="E27" t="s">
        <v>713</v>
      </c>
      <c r="I27">
        <v>1</v>
      </c>
    </row>
    <row r="28" spans="1:9" ht="12.75">
      <c r="A28">
        <v>26</v>
      </c>
      <c r="B28" t="s">
        <v>42</v>
      </c>
      <c r="C28" t="s">
        <v>678</v>
      </c>
      <c r="E28" t="s">
        <v>714</v>
      </c>
      <c r="I28">
        <v>0</v>
      </c>
    </row>
    <row r="29" spans="1:9" ht="12.75">
      <c r="A29">
        <v>27</v>
      </c>
      <c r="C29">
        <v>19</v>
      </c>
      <c r="E29" t="s">
        <v>715</v>
      </c>
      <c r="I29">
        <v>1</v>
      </c>
    </row>
    <row r="30" spans="1:9" ht="12.75">
      <c r="A30">
        <v>28</v>
      </c>
      <c r="B30" t="s">
        <v>43</v>
      </c>
      <c r="C30" t="b">
        <v>0</v>
      </c>
      <c r="E30" t="s">
        <v>716</v>
      </c>
      <c r="I30">
        <v>2</v>
      </c>
    </row>
    <row r="31" spans="1:9" ht="12.75">
      <c r="A31">
        <v>29</v>
      </c>
      <c r="E31" t="s">
        <v>717</v>
      </c>
      <c r="I31">
        <v>0</v>
      </c>
    </row>
    <row r="32" spans="1:9" ht="12.75">
      <c r="A32">
        <v>30</v>
      </c>
      <c r="B32" t="s">
        <v>44</v>
      </c>
      <c r="E32" t="s">
        <v>718</v>
      </c>
      <c r="I32">
        <v>0</v>
      </c>
    </row>
    <row r="33" spans="1:9" ht="12.75">
      <c r="A33">
        <v>31</v>
      </c>
      <c r="E33" t="s">
        <v>719</v>
      </c>
      <c r="I33">
        <v>1</v>
      </c>
    </row>
    <row r="34" spans="1:9" ht="12.75">
      <c r="A34">
        <v>32</v>
      </c>
      <c r="B34" t="s">
        <v>524</v>
      </c>
      <c r="E34" t="b">
        <v>0</v>
      </c>
      <c r="I34">
        <v>0</v>
      </c>
    </row>
    <row r="35" spans="1:9" ht="12.75">
      <c r="A35">
        <v>33</v>
      </c>
      <c r="E35">
        <v>0</v>
      </c>
      <c r="I35">
        <v>1</v>
      </c>
    </row>
    <row r="36" spans="1:9" ht="12.75">
      <c r="A36">
        <v>34</v>
      </c>
      <c r="B36" t="s">
        <v>986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534</v>
      </c>
      <c r="E38">
        <v>6</v>
      </c>
      <c r="I38">
        <v>0</v>
      </c>
    </row>
    <row r="39" spans="1:9" ht="12.75">
      <c r="A39">
        <v>37</v>
      </c>
      <c r="E39" t="s">
        <v>682</v>
      </c>
      <c r="I39">
        <v>1</v>
      </c>
    </row>
    <row r="40" spans="1:9" ht="12.75">
      <c r="A40">
        <v>38</v>
      </c>
      <c r="B40" t="s">
        <v>535</v>
      </c>
      <c r="E40" t="s">
        <v>720</v>
      </c>
      <c r="I40">
        <v>0</v>
      </c>
    </row>
    <row r="41" spans="1:9" ht="12.75">
      <c r="A41">
        <v>39</v>
      </c>
      <c r="E41" t="s">
        <v>721</v>
      </c>
      <c r="I41">
        <v>1</v>
      </c>
    </row>
    <row r="42" spans="1:9" ht="12.75">
      <c r="A42">
        <v>40</v>
      </c>
      <c r="B42" t="s">
        <v>536</v>
      </c>
      <c r="E42" t="s">
        <v>699</v>
      </c>
      <c r="I42">
        <v>2</v>
      </c>
    </row>
    <row r="43" spans="1:9" ht="12.75">
      <c r="A43">
        <v>41</v>
      </c>
      <c r="E43" t="s">
        <v>722</v>
      </c>
      <c r="I43">
        <v>0</v>
      </c>
    </row>
    <row r="44" spans="1:9" ht="12.75">
      <c r="A44">
        <v>42</v>
      </c>
      <c r="B44" t="s">
        <v>35</v>
      </c>
      <c r="E44" t="s">
        <v>697</v>
      </c>
      <c r="I44">
        <v>0</v>
      </c>
    </row>
    <row r="45" spans="1:9" ht="12.75">
      <c r="A45">
        <v>43</v>
      </c>
      <c r="E45" t="s">
        <v>723</v>
      </c>
      <c r="I45">
        <v>1</v>
      </c>
    </row>
    <row r="46" spans="1:9" ht="12.75">
      <c r="A46">
        <v>44</v>
      </c>
      <c r="B46" t="s">
        <v>32</v>
      </c>
      <c r="E46" t="s">
        <v>693</v>
      </c>
      <c r="I46">
        <v>0</v>
      </c>
    </row>
    <row r="47" spans="1:9" ht="12.75">
      <c r="A47">
        <v>45</v>
      </c>
      <c r="E47" t="s">
        <v>724</v>
      </c>
      <c r="I47">
        <v>1</v>
      </c>
    </row>
    <row r="48" spans="1:9" ht="12.75">
      <c r="A48">
        <v>46</v>
      </c>
      <c r="B48" t="s">
        <v>148</v>
      </c>
      <c r="E48" t="s">
        <v>691</v>
      </c>
      <c r="I48">
        <v>0</v>
      </c>
    </row>
    <row r="49" spans="1:9" ht="12.75">
      <c r="A49">
        <v>47</v>
      </c>
      <c r="E49" t="s">
        <v>725</v>
      </c>
      <c r="I49">
        <v>0</v>
      </c>
    </row>
    <row r="50" spans="1:9" ht="12.75">
      <c r="A50">
        <v>48</v>
      </c>
      <c r="B50" t="s">
        <v>575</v>
      </c>
      <c r="E50" t="s">
        <v>726</v>
      </c>
      <c r="I50">
        <v>0</v>
      </c>
    </row>
    <row r="51" spans="1:9" ht="12.75">
      <c r="A51">
        <v>49</v>
      </c>
      <c r="E51" t="b">
        <v>0</v>
      </c>
      <c r="I51">
        <v>0</v>
      </c>
    </row>
    <row r="52" spans="1:9" ht="12.75">
      <c r="A52">
        <v>50</v>
      </c>
      <c r="B52" t="s">
        <v>576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189</v>
      </c>
      <c r="E54">
        <v>0</v>
      </c>
      <c r="I54">
        <v>0</v>
      </c>
    </row>
    <row r="55" spans="1:9" ht="12.75">
      <c r="A55">
        <v>53</v>
      </c>
      <c r="E55">
        <v>3</v>
      </c>
      <c r="I55">
        <v>2</v>
      </c>
    </row>
    <row r="56" spans="1:9" ht="12.75">
      <c r="A56">
        <v>54</v>
      </c>
      <c r="B56" t="s">
        <v>190</v>
      </c>
      <c r="E56" t="s">
        <v>682</v>
      </c>
      <c r="I56">
        <v>0</v>
      </c>
    </row>
    <row r="57" spans="1:9" ht="12.75">
      <c r="A57">
        <v>55</v>
      </c>
      <c r="E57" t="s">
        <v>720</v>
      </c>
      <c r="I57">
        <v>2</v>
      </c>
    </row>
    <row r="58" spans="1:9" ht="12.75">
      <c r="A58">
        <v>56</v>
      </c>
      <c r="B58" t="s">
        <v>191</v>
      </c>
      <c r="E58" t="s">
        <v>727</v>
      </c>
      <c r="I58">
        <v>0</v>
      </c>
    </row>
    <row r="59" spans="1:9" ht="12.75">
      <c r="A59">
        <v>57</v>
      </c>
      <c r="E59" t="s">
        <v>689</v>
      </c>
      <c r="I59">
        <v>2</v>
      </c>
    </row>
    <row r="60" spans="1:9" ht="12.75">
      <c r="A60">
        <v>58</v>
      </c>
      <c r="B60" t="s">
        <v>626</v>
      </c>
      <c r="E60" t="s">
        <v>728</v>
      </c>
      <c r="I60">
        <v>2</v>
      </c>
    </row>
    <row r="61" spans="1:9" ht="12.75">
      <c r="A61">
        <v>59</v>
      </c>
      <c r="E61" t="s">
        <v>683</v>
      </c>
      <c r="I61">
        <v>1</v>
      </c>
    </row>
    <row r="62" spans="1:9" ht="12.75">
      <c r="A62">
        <v>60</v>
      </c>
      <c r="B62" t="s">
        <v>542</v>
      </c>
      <c r="E62" t="b">
        <v>0</v>
      </c>
      <c r="I62">
        <v>0</v>
      </c>
    </row>
    <row r="63" spans="1:9" ht="12.75">
      <c r="A63">
        <v>61</v>
      </c>
      <c r="E63">
        <v>0</v>
      </c>
      <c r="I63">
        <v>2</v>
      </c>
    </row>
    <row r="64" spans="1:9" ht="12.75">
      <c r="A64">
        <v>62</v>
      </c>
      <c r="B64" t="s">
        <v>543</v>
      </c>
      <c r="E64">
        <v>0</v>
      </c>
      <c r="I64">
        <v>0</v>
      </c>
    </row>
    <row r="65" spans="1:9" ht="12.75">
      <c r="A65">
        <v>63</v>
      </c>
      <c r="E65">
        <v>0</v>
      </c>
      <c r="I65">
        <v>2</v>
      </c>
    </row>
    <row r="66" spans="1:9" ht="12.75">
      <c r="A66">
        <v>64</v>
      </c>
      <c r="B66" t="s">
        <v>544</v>
      </c>
      <c r="E66">
        <v>2</v>
      </c>
      <c r="I66">
        <v>0</v>
      </c>
    </row>
    <row r="67" spans="1:9" ht="12.75">
      <c r="A67">
        <v>65</v>
      </c>
      <c r="E67" t="s">
        <v>729</v>
      </c>
      <c r="I67">
        <v>2</v>
      </c>
    </row>
    <row r="68" spans="1:9" ht="12.75">
      <c r="A68">
        <v>66</v>
      </c>
      <c r="B68" t="s">
        <v>572</v>
      </c>
      <c r="E68" t="s">
        <v>730</v>
      </c>
      <c r="I68">
        <v>0</v>
      </c>
    </row>
    <row r="69" spans="1:9" ht="12.75">
      <c r="A69">
        <v>67</v>
      </c>
      <c r="E69" t="s">
        <v>731</v>
      </c>
      <c r="I69">
        <v>2</v>
      </c>
    </row>
    <row r="70" spans="1:9" ht="12.75">
      <c r="A70">
        <v>68</v>
      </c>
      <c r="B70" t="s">
        <v>573</v>
      </c>
      <c r="E70" t="s">
        <v>732</v>
      </c>
      <c r="I70">
        <v>0</v>
      </c>
    </row>
    <row r="71" spans="1:9" ht="12.75">
      <c r="A71">
        <v>69</v>
      </c>
      <c r="E71" t="b">
        <v>0</v>
      </c>
      <c r="I71">
        <v>2</v>
      </c>
    </row>
    <row r="72" spans="1:9" ht="12.75">
      <c r="A72">
        <v>70</v>
      </c>
      <c r="B72" t="s">
        <v>113</v>
      </c>
      <c r="E72">
        <v>0</v>
      </c>
      <c r="I72">
        <v>2</v>
      </c>
    </row>
    <row r="73" spans="1:9" ht="12.75">
      <c r="A73">
        <v>71</v>
      </c>
      <c r="E73">
        <v>0</v>
      </c>
      <c r="I73">
        <v>1</v>
      </c>
    </row>
    <row r="74" spans="1:9" ht="12.75">
      <c r="A74">
        <v>72</v>
      </c>
      <c r="B74" t="s">
        <v>114</v>
      </c>
      <c r="E74">
        <v>0</v>
      </c>
      <c r="I74">
        <v>0</v>
      </c>
    </row>
    <row r="75" spans="1:9" ht="12.75">
      <c r="A75">
        <v>73</v>
      </c>
      <c r="E75">
        <v>19</v>
      </c>
      <c r="I75">
        <v>1</v>
      </c>
    </row>
    <row r="76" spans="1:9" ht="12.75">
      <c r="A76">
        <v>74</v>
      </c>
      <c r="B76" t="s">
        <v>592</v>
      </c>
      <c r="E76" t="s">
        <v>733</v>
      </c>
      <c r="I76">
        <v>0</v>
      </c>
    </row>
    <row r="77" spans="1:9" ht="12.75">
      <c r="A77">
        <v>75</v>
      </c>
      <c r="E77" t="s">
        <v>689</v>
      </c>
      <c r="I77">
        <v>1</v>
      </c>
    </row>
    <row r="78" spans="1:9" ht="12.75">
      <c r="A78">
        <v>76</v>
      </c>
      <c r="B78" t="s">
        <v>593</v>
      </c>
      <c r="E78" t="s">
        <v>734</v>
      </c>
      <c r="I78">
        <v>0</v>
      </c>
    </row>
    <row r="79" spans="1:9" ht="12.75">
      <c r="A79">
        <v>77</v>
      </c>
      <c r="E79" t="s">
        <v>691</v>
      </c>
      <c r="I79">
        <v>1</v>
      </c>
    </row>
    <row r="80" spans="1:9" ht="12.75">
      <c r="A80">
        <v>78</v>
      </c>
      <c r="B80" t="s">
        <v>594</v>
      </c>
      <c r="E80" t="s">
        <v>735</v>
      </c>
      <c r="I80">
        <v>0</v>
      </c>
    </row>
    <row r="81" spans="1:9" ht="12.75">
      <c r="A81">
        <v>79</v>
      </c>
      <c r="E81" t="s">
        <v>693</v>
      </c>
      <c r="I81">
        <v>1</v>
      </c>
    </row>
    <row r="82" spans="1:9" ht="12.75">
      <c r="A82">
        <v>80</v>
      </c>
      <c r="B82" t="s">
        <v>595</v>
      </c>
      <c r="E82" t="s">
        <v>736</v>
      </c>
      <c r="I82">
        <v>0</v>
      </c>
    </row>
    <row r="83" spans="1:9" ht="12.75">
      <c r="A83">
        <v>81</v>
      </c>
      <c r="E83" t="s">
        <v>695</v>
      </c>
      <c r="I83">
        <v>1</v>
      </c>
    </row>
    <row r="84" spans="1:9" ht="25.5">
      <c r="A84">
        <v>82</v>
      </c>
      <c r="B84" t="s">
        <v>596</v>
      </c>
      <c r="E84" s="11" t="s">
        <v>737</v>
      </c>
      <c r="I84">
        <v>0</v>
      </c>
    </row>
    <row r="85" spans="1:9" ht="12.75">
      <c r="A85">
        <v>83</v>
      </c>
      <c r="E85" t="s">
        <v>738</v>
      </c>
      <c r="I85">
        <v>1</v>
      </c>
    </row>
    <row r="86" spans="1:9" ht="12.75">
      <c r="A86">
        <v>84</v>
      </c>
      <c r="B86" t="s">
        <v>79</v>
      </c>
      <c r="E86" t="s">
        <v>739</v>
      </c>
      <c r="I86">
        <v>0</v>
      </c>
    </row>
    <row r="87" spans="1:9" ht="12.75">
      <c r="A87">
        <v>85</v>
      </c>
      <c r="E87" t="s">
        <v>697</v>
      </c>
      <c r="I87">
        <v>1</v>
      </c>
    </row>
    <row r="88" spans="1:9" ht="12.75">
      <c r="A88">
        <v>86</v>
      </c>
      <c r="B88" t="s">
        <v>198</v>
      </c>
      <c r="E88" t="s">
        <v>740</v>
      </c>
      <c r="I88">
        <v>2</v>
      </c>
    </row>
    <row r="89" spans="1:9" ht="12.75">
      <c r="A89">
        <v>87</v>
      </c>
      <c r="E89" t="s">
        <v>699</v>
      </c>
      <c r="I89">
        <v>0</v>
      </c>
    </row>
    <row r="90" spans="1:9" ht="12.75">
      <c r="A90">
        <v>88</v>
      </c>
      <c r="B90" t="s">
        <v>211</v>
      </c>
      <c r="E90" t="s">
        <v>741</v>
      </c>
      <c r="I90">
        <v>0</v>
      </c>
    </row>
    <row r="91" spans="1:9" ht="12.75">
      <c r="A91">
        <v>89</v>
      </c>
      <c r="E91" t="s">
        <v>701</v>
      </c>
      <c r="I91">
        <v>0</v>
      </c>
    </row>
    <row r="92" spans="1:9" ht="12.75">
      <c r="A92">
        <v>90</v>
      </c>
      <c r="B92" t="s">
        <v>212</v>
      </c>
      <c r="E92" t="s">
        <v>742</v>
      </c>
      <c r="I92">
        <v>0</v>
      </c>
    </row>
    <row r="93" spans="1:9" ht="12.75">
      <c r="A93">
        <v>91</v>
      </c>
      <c r="E93" t="s">
        <v>703</v>
      </c>
      <c r="I93">
        <v>0</v>
      </c>
    </row>
    <row r="94" spans="1:9" ht="12.75">
      <c r="A94">
        <v>92</v>
      </c>
      <c r="B94" t="s">
        <v>213</v>
      </c>
      <c r="E94" t="s">
        <v>743</v>
      </c>
      <c r="I94">
        <v>0</v>
      </c>
    </row>
    <row r="95" spans="1:9" ht="12.75">
      <c r="A95">
        <v>93</v>
      </c>
      <c r="E95" t="s">
        <v>705</v>
      </c>
      <c r="I95">
        <v>0</v>
      </c>
    </row>
    <row r="96" spans="1:9" ht="25.5">
      <c r="A96">
        <v>94</v>
      </c>
      <c r="B96" t="s">
        <v>214</v>
      </c>
      <c r="E96" s="11" t="s">
        <v>744</v>
      </c>
      <c r="I96">
        <v>0</v>
      </c>
    </row>
    <row r="97" spans="1:9" ht="12.75">
      <c r="A97">
        <v>95</v>
      </c>
      <c r="E97" t="s">
        <v>745</v>
      </c>
      <c r="I97">
        <v>0</v>
      </c>
    </row>
    <row r="98" spans="1:9" ht="25.5">
      <c r="A98">
        <v>96</v>
      </c>
      <c r="B98" t="s">
        <v>584</v>
      </c>
      <c r="E98" s="11" t="s">
        <v>746</v>
      </c>
      <c r="I98">
        <v>0</v>
      </c>
    </row>
    <row r="99" spans="1:9" ht="12.75">
      <c r="A99">
        <v>97</v>
      </c>
      <c r="E99" t="s">
        <v>713</v>
      </c>
      <c r="I99">
        <v>0</v>
      </c>
    </row>
    <row r="100" spans="1:9" ht="25.5">
      <c r="A100">
        <v>98</v>
      </c>
      <c r="B100" t="s">
        <v>585</v>
      </c>
      <c r="E100" s="11" t="s">
        <v>747</v>
      </c>
      <c r="I100">
        <v>0</v>
      </c>
    </row>
    <row r="101" spans="1:9" ht="12.75">
      <c r="A101">
        <v>99</v>
      </c>
      <c r="E101" t="s">
        <v>715</v>
      </c>
      <c r="I101">
        <v>0</v>
      </c>
    </row>
    <row r="102" spans="1:9" ht="25.5">
      <c r="A102">
        <v>100</v>
      </c>
      <c r="B102" t="s">
        <v>598</v>
      </c>
      <c r="E102" s="11" t="s">
        <v>748</v>
      </c>
      <c r="I102">
        <v>0</v>
      </c>
    </row>
    <row r="103" spans="1:9" ht="12.75">
      <c r="A103">
        <v>101</v>
      </c>
      <c r="E103" t="s">
        <v>717</v>
      </c>
      <c r="I103">
        <v>0</v>
      </c>
    </row>
    <row r="104" spans="1:9" ht="25.5">
      <c r="A104">
        <v>102</v>
      </c>
      <c r="B104" t="s">
        <v>656</v>
      </c>
      <c r="E104" s="11" t="s">
        <v>749</v>
      </c>
      <c r="I104">
        <v>0</v>
      </c>
    </row>
    <row r="105" spans="1:9" ht="12.75">
      <c r="A105">
        <v>103</v>
      </c>
      <c r="E105" t="s">
        <v>719</v>
      </c>
      <c r="I105">
        <v>0</v>
      </c>
    </row>
    <row r="106" spans="1:9" ht="25.5">
      <c r="A106">
        <v>104</v>
      </c>
      <c r="B106" t="s">
        <v>215</v>
      </c>
      <c r="E106" s="11" t="s">
        <v>750</v>
      </c>
      <c r="I106">
        <v>0</v>
      </c>
    </row>
    <row r="107" spans="1:9" ht="12.75">
      <c r="A107">
        <v>105</v>
      </c>
      <c r="E107" t="s">
        <v>751</v>
      </c>
      <c r="I107">
        <v>0</v>
      </c>
    </row>
    <row r="108" spans="1:9" ht="25.5">
      <c r="A108">
        <v>106</v>
      </c>
      <c r="B108" t="s">
        <v>216</v>
      </c>
      <c r="E108" s="11" t="s">
        <v>752</v>
      </c>
      <c r="I108">
        <v>0</v>
      </c>
    </row>
    <row r="109" spans="1:9" ht="12.75">
      <c r="A109">
        <v>107</v>
      </c>
      <c r="E109" t="s">
        <v>753</v>
      </c>
      <c r="I109">
        <v>0</v>
      </c>
    </row>
    <row r="110" spans="1:9" ht="12.75">
      <c r="A110">
        <v>108</v>
      </c>
      <c r="B110" t="s">
        <v>217</v>
      </c>
      <c r="E110" t="s">
        <v>754</v>
      </c>
      <c r="I110">
        <v>0</v>
      </c>
    </row>
    <row r="111" spans="1:9" ht="12.75">
      <c r="A111">
        <v>109</v>
      </c>
      <c r="E111" t="s">
        <v>755</v>
      </c>
      <c r="I111">
        <v>0</v>
      </c>
    </row>
    <row r="112" spans="1:9" ht="12.75">
      <c r="A112">
        <v>110</v>
      </c>
      <c r="B112" t="s">
        <v>586</v>
      </c>
      <c r="E112" t="s">
        <v>682</v>
      </c>
      <c r="I112">
        <v>0</v>
      </c>
    </row>
    <row r="113" spans="1:9" ht="12.75">
      <c r="A113">
        <v>111</v>
      </c>
      <c r="E113" t="s">
        <v>720</v>
      </c>
      <c r="I113">
        <v>0</v>
      </c>
    </row>
    <row r="114" spans="1:9" ht="12.75">
      <c r="A114">
        <v>112</v>
      </c>
      <c r="B114" t="s">
        <v>192</v>
      </c>
      <c r="E114" t="b">
        <v>1</v>
      </c>
      <c r="I114">
        <v>2</v>
      </c>
    </row>
    <row r="115" spans="1:9" ht="12.75">
      <c r="A115">
        <v>113</v>
      </c>
      <c r="E115">
        <v>3</v>
      </c>
      <c r="I115">
        <v>0</v>
      </c>
    </row>
    <row r="116" spans="1:9" ht="12.75">
      <c r="A116">
        <v>114</v>
      </c>
      <c r="B116" t="s">
        <v>193</v>
      </c>
      <c r="E116">
        <v>504</v>
      </c>
      <c r="I116">
        <v>2</v>
      </c>
    </row>
    <row r="117" spans="1:9" ht="12.75">
      <c r="A117">
        <v>115</v>
      </c>
      <c r="E117">
        <v>18</v>
      </c>
      <c r="I117">
        <v>1</v>
      </c>
    </row>
    <row r="118" spans="1:9" ht="12.75">
      <c r="A118">
        <v>116</v>
      </c>
      <c r="B118" t="s">
        <v>197</v>
      </c>
      <c r="E118">
        <v>12</v>
      </c>
      <c r="I118">
        <v>0</v>
      </c>
    </row>
    <row r="119" spans="1:9" ht="12.75">
      <c r="A119">
        <v>117</v>
      </c>
      <c r="E119" t="s">
        <v>756</v>
      </c>
      <c r="I119">
        <v>2</v>
      </c>
    </row>
    <row r="120" spans="1:9" ht="12.75">
      <c r="A120">
        <v>118</v>
      </c>
      <c r="B120" t="s">
        <v>205</v>
      </c>
      <c r="E120" t="s">
        <v>757</v>
      </c>
      <c r="I120">
        <v>0</v>
      </c>
    </row>
    <row r="121" spans="1:9" ht="12.75">
      <c r="A121">
        <v>119</v>
      </c>
      <c r="E121" t="s">
        <v>758</v>
      </c>
      <c r="I121">
        <v>2</v>
      </c>
    </row>
    <row r="122" spans="1:9" ht="12.75">
      <c r="A122">
        <v>120</v>
      </c>
      <c r="B122" t="s">
        <v>766</v>
      </c>
      <c r="E122" t="s">
        <v>759</v>
      </c>
      <c r="I122">
        <v>0</v>
      </c>
    </row>
    <row r="123" spans="1:9" ht="12.75">
      <c r="A123">
        <v>121</v>
      </c>
      <c r="E123" t="s">
        <v>760</v>
      </c>
      <c r="I123">
        <v>2</v>
      </c>
    </row>
    <row r="124" spans="1:9" ht="12.75">
      <c r="A124">
        <v>122</v>
      </c>
      <c r="B124" t="s">
        <v>660</v>
      </c>
      <c r="E124" t="s">
        <v>761</v>
      </c>
      <c r="I124">
        <v>0</v>
      </c>
    </row>
    <row r="125" spans="1:9" ht="12.75">
      <c r="A125">
        <v>123</v>
      </c>
      <c r="E125" t="s">
        <v>762</v>
      </c>
      <c r="I125">
        <v>2</v>
      </c>
    </row>
    <row r="126" spans="1:9" ht="12.75">
      <c r="A126">
        <v>124</v>
      </c>
      <c r="B126" t="s">
        <v>206</v>
      </c>
      <c r="E126" t="s">
        <v>763</v>
      </c>
      <c r="I126">
        <v>0</v>
      </c>
    </row>
    <row r="127" spans="1:9" ht="12.75">
      <c r="A127">
        <v>125</v>
      </c>
      <c r="E127" t="s">
        <v>764</v>
      </c>
      <c r="I127">
        <v>2</v>
      </c>
    </row>
    <row r="128" spans="1:9" ht="12.75">
      <c r="A128">
        <v>126</v>
      </c>
      <c r="B128" t="s">
        <v>661</v>
      </c>
      <c r="E128" t="s">
        <v>359</v>
      </c>
      <c r="I128">
        <v>0</v>
      </c>
    </row>
    <row r="129" spans="1:9" ht="12.75">
      <c r="A129">
        <v>127</v>
      </c>
      <c r="E129" t="s">
        <v>360</v>
      </c>
      <c r="I129">
        <v>2</v>
      </c>
    </row>
    <row r="130" spans="1:9" ht="12.75">
      <c r="A130">
        <v>128</v>
      </c>
      <c r="B130" t="s">
        <v>662</v>
      </c>
      <c r="E130" t="s">
        <v>361</v>
      </c>
      <c r="I130">
        <v>0</v>
      </c>
    </row>
    <row r="131" spans="1:9" ht="12.75">
      <c r="A131">
        <v>129</v>
      </c>
      <c r="E131" t="s">
        <v>362</v>
      </c>
      <c r="I131">
        <v>2</v>
      </c>
    </row>
    <row r="132" spans="1:9" ht="12.75">
      <c r="A132">
        <v>130</v>
      </c>
      <c r="B132">
        <v>316</v>
      </c>
      <c r="E132" t="s">
        <v>363</v>
      </c>
      <c r="I132">
        <v>0</v>
      </c>
    </row>
    <row r="133" spans="1:9" ht="12.75">
      <c r="A133">
        <v>131</v>
      </c>
      <c r="E133" t="s">
        <v>364</v>
      </c>
      <c r="I133">
        <v>2</v>
      </c>
    </row>
    <row r="134" spans="1:9" ht="12.75">
      <c r="A134">
        <v>132</v>
      </c>
      <c r="B134" t="s">
        <v>207</v>
      </c>
      <c r="E134" t="s">
        <v>365</v>
      </c>
      <c r="I134">
        <v>0</v>
      </c>
    </row>
    <row r="135" spans="1:9" ht="12.75">
      <c r="A135">
        <v>133</v>
      </c>
      <c r="E135" t="s">
        <v>366</v>
      </c>
      <c r="I135">
        <v>2</v>
      </c>
    </row>
    <row r="136" spans="1:9" ht="12.75">
      <c r="A136">
        <v>134</v>
      </c>
      <c r="B136" t="s">
        <v>208</v>
      </c>
      <c r="E136" t="s">
        <v>367</v>
      </c>
      <c r="I136">
        <v>0</v>
      </c>
    </row>
    <row r="137" spans="1:9" ht="12.75">
      <c r="A137">
        <v>135</v>
      </c>
      <c r="E137" t="s">
        <v>368</v>
      </c>
      <c r="I137">
        <v>2</v>
      </c>
    </row>
    <row r="138" spans="1:9" ht="12.75">
      <c r="A138">
        <v>136</v>
      </c>
      <c r="B138">
        <v>2</v>
      </c>
      <c r="E138" t="s">
        <v>369</v>
      </c>
      <c r="I138">
        <v>0</v>
      </c>
    </row>
    <row r="139" spans="1:9" ht="12.75">
      <c r="A139">
        <v>137</v>
      </c>
      <c r="B139" t="s">
        <v>663</v>
      </c>
      <c r="E139" t="s">
        <v>370</v>
      </c>
      <c r="I139">
        <v>2</v>
      </c>
    </row>
    <row r="140" spans="1:9" ht="12.75">
      <c r="A140">
        <v>138</v>
      </c>
      <c r="B140" t="s">
        <v>664</v>
      </c>
      <c r="E140" t="s">
        <v>371</v>
      </c>
      <c r="I140">
        <v>0</v>
      </c>
    </row>
    <row r="141" spans="1:9" ht="12.75">
      <c r="A141">
        <v>139</v>
      </c>
      <c r="B141">
        <v>252</v>
      </c>
      <c r="E141" t="s">
        <v>372</v>
      </c>
      <c r="I141">
        <v>2</v>
      </c>
    </row>
    <row r="142" spans="1:9" ht="12.75">
      <c r="A142">
        <v>140</v>
      </c>
      <c r="B142">
        <v>2</v>
      </c>
      <c r="E142" t="s">
        <v>373</v>
      </c>
      <c r="I142">
        <v>0</v>
      </c>
    </row>
    <row r="143" spans="1:9" ht="12.75">
      <c r="A143">
        <v>141</v>
      </c>
      <c r="E143" t="b">
        <v>1</v>
      </c>
      <c r="I143">
        <v>2</v>
      </c>
    </row>
    <row r="144" spans="1:9" ht="12.75">
      <c r="A144">
        <v>142</v>
      </c>
      <c r="E144">
        <v>2</v>
      </c>
      <c r="I144">
        <v>0</v>
      </c>
    </row>
    <row r="145" spans="1:9" ht="12.75">
      <c r="A145">
        <v>143</v>
      </c>
      <c r="E145">
        <v>9576</v>
      </c>
      <c r="I145">
        <v>2</v>
      </c>
    </row>
    <row r="146" spans="1:9" ht="12.75">
      <c r="A146">
        <v>144</v>
      </c>
      <c r="E146">
        <v>0</v>
      </c>
      <c r="I146">
        <v>0</v>
      </c>
    </row>
    <row r="147" spans="1:9" ht="12.75">
      <c r="A147">
        <v>145</v>
      </c>
      <c r="E147">
        <v>313</v>
      </c>
      <c r="I147">
        <v>2</v>
      </c>
    </row>
    <row r="148" spans="1:9" ht="12.75">
      <c r="A148">
        <v>146</v>
      </c>
      <c r="E148" t="s">
        <v>682</v>
      </c>
      <c r="I148">
        <v>0</v>
      </c>
    </row>
    <row r="149" spans="1:9" ht="12.75">
      <c r="A149">
        <v>147</v>
      </c>
      <c r="E149" t="s">
        <v>374</v>
      </c>
      <c r="I149">
        <v>2</v>
      </c>
    </row>
    <row r="150" spans="1:9" ht="12.75">
      <c r="A150">
        <v>148</v>
      </c>
      <c r="E150" t="s">
        <v>375</v>
      </c>
      <c r="I150">
        <v>0</v>
      </c>
    </row>
    <row r="151" spans="1:9" ht="12.75">
      <c r="A151">
        <v>149</v>
      </c>
      <c r="E151" t="s">
        <v>376</v>
      </c>
      <c r="I151">
        <v>2</v>
      </c>
    </row>
    <row r="152" spans="1:9" ht="12.75">
      <c r="A152">
        <v>150</v>
      </c>
      <c r="E152" t="s">
        <v>281</v>
      </c>
      <c r="I152">
        <v>0</v>
      </c>
    </row>
    <row r="153" spans="1:9" ht="12.75">
      <c r="A153">
        <v>151</v>
      </c>
      <c r="E153" t="s">
        <v>282</v>
      </c>
      <c r="I153">
        <v>2</v>
      </c>
    </row>
    <row r="154" spans="1:9" ht="12.75">
      <c r="A154">
        <v>152</v>
      </c>
      <c r="E154" t="s">
        <v>283</v>
      </c>
      <c r="I154">
        <v>0</v>
      </c>
    </row>
    <row r="155" spans="1:9" ht="12.75">
      <c r="A155">
        <v>153</v>
      </c>
      <c r="E155" t="s">
        <v>284</v>
      </c>
      <c r="I155">
        <v>2</v>
      </c>
    </row>
    <row r="156" spans="1:9" ht="12.75">
      <c r="A156">
        <v>154</v>
      </c>
      <c r="E156" t="s">
        <v>285</v>
      </c>
      <c r="I156">
        <v>0</v>
      </c>
    </row>
    <row r="157" spans="1:9" ht="12.75">
      <c r="A157">
        <v>155</v>
      </c>
      <c r="E157" t="s">
        <v>286</v>
      </c>
      <c r="I157">
        <v>2</v>
      </c>
    </row>
    <row r="158" spans="1:9" ht="12.75">
      <c r="A158">
        <v>156</v>
      </c>
      <c r="E158" t="s">
        <v>287</v>
      </c>
      <c r="I158">
        <v>0</v>
      </c>
    </row>
    <row r="159" spans="1:9" ht="12.75">
      <c r="A159">
        <v>157</v>
      </c>
      <c r="E159" t="s">
        <v>288</v>
      </c>
      <c r="I159">
        <v>2</v>
      </c>
    </row>
    <row r="160" spans="1:9" ht="12.75">
      <c r="A160">
        <v>158</v>
      </c>
      <c r="E160" t="s">
        <v>289</v>
      </c>
      <c r="I160">
        <v>0</v>
      </c>
    </row>
    <row r="161" spans="1:9" ht="12.75">
      <c r="A161">
        <v>159</v>
      </c>
      <c r="E161" t="s">
        <v>290</v>
      </c>
      <c r="I161">
        <v>2</v>
      </c>
    </row>
    <row r="162" spans="1:9" ht="38.25">
      <c r="A162">
        <v>160</v>
      </c>
      <c r="E162" s="11" t="s">
        <v>291</v>
      </c>
      <c r="I162">
        <v>0</v>
      </c>
    </row>
    <row r="163" spans="1:9" ht="12.75">
      <c r="A163">
        <v>161</v>
      </c>
      <c r="E163" t="s">
        <v>292</v>
      </c>
      <c r="I163">
        <v>2</v>
      </c>
    </row>
    <row r="164" spans="1:9" ht="12.75">
      <c r="A164">
        <v>162</v>
      </c>
      <c r="E164" t="s">
        <v>293</v>
      </c>
      <c r="I164">
        <v>0</v>
      </c>
    </row>
    <row r="165" spans="1:9" ht="12.75">
      <c r="A165">
        <v>163</v>
      </c>
      <c r="E165" t="s">
        <v>294</v>
      </c>
      <c r="I165">
        <v>2</v>
      </c>
    </row>
    <row r="166" spans="1:9" ht="12.75">
      <c r="A166">
        <v>164</v>
      </c>
      <c r="E166" t="s">
        <v>295</v>
      </c>
      <c r="I166">
        <v>0</v>
      </c>
    </row>
    <row r="167" spans="1:9" ht="12.75">
      <c r="A167">
        <v>165</v>
      </c>
      <c r="E167" t="s">
        <v>296</v>
      </c>
      <c r="I167">
        <v>2</v>
      </c>
    </row>
    <row r="168" spans="1:9" ht="38.25">
      <c r="A168">
        <v>166</v>
      </c>
      <c r="E168" s="11" t="s">
        <v>297</v>
      </c>
      <c r="I168">
        <v>0</v>
      </c>
    </row>
    <row r="169" spans="1:9" ht="12.75">
      <c r="A169">
        <v>167</v>
      </c>
      <c r="E169" t="s">
        <v>298</v>
      </c>
      <c r="I169">
        <v>2</v>
      </c>
    </row>
    <row r="170" spans="1:9" ht="12.75">
      <c r="A170">
        <v>168</v>
      </c>
      <c r="E170" t="s">
        <v>299</v>
      </c>
      <c r="I170">
        <v>2</v>
      </c>
    </row>
    <row r="171" spans="1:9" ht="12.75">
      <c r="A171">
        <v>169</v>
      </c>
      <c r="E171" t="s">
        <v>300</v>
      </c>
      <c r="I171">
        <v>1</v>
      </c>
    </row>
    <row r="172" spans="1:9" ht="12.75">
      <c r="A172">
        <v>170</v>
      </c>
      <c r="E172" t="s">
        <v>301</v>
      </c>
      <c r="I172">
        <v>0</v>
      </c>
    </row>
    <row r="173" spans="1:9" ht="12.75">
      <c r="A173">
        <v>171</v>
      </c>
      <c r="E173" t="s">
        <v>302</v>
      </c>
      <c r="I173">
        <v>2</v>
      </c>
    </row>
    <row r="174" spans="1:9" ht="12.75">
      <c r="A174">
        <v>172</v>
      </c>
      <c r="E174" t="s">
        <v>303</v>
      </c>
      <c r="I174">
        <v>0</v>
      </c>
    </row>
    <row r="175" spans="1:9" ht="12.75">
      <c r="A175">
        <v>173</v>
      </c>
      <c r="E175" t="s">
        <v>304</v>
      </c>
      <c r="I175">
        <v>2</v>
      </c>
    </row>
    <row r="176" spans="1:9" ht="12.75">
      <c r="A176">
        <v>174</v>
      </c>
      <c r="E176" t="s">
        <v>305</v>
      </c>
      <c r="I176">
        <v>0</v>
      </c>
    </row>
    <row r="177" spans="1:9" ht="12.75">
      <c r="A177">
        <v>175</v>
      </c>
      <c r="E177" t="s">
        <v>306</v>
      </c>
      <c r="I177">
        <v>2</v>
      </c>
    </row>
    <row r="178" spans="1:9" ht="12.75">
      <c r="A178">
        <v>176</v>
      </c>
      <c r="E178" t="s">
        <v>307</v>
      </c>
      <c r="I178">
        <v>0</v>
      </c>
    </row>
    <row r="179" spans="1:9" ht="12.75">
      <c r="A179">
        <v>177</v>
      </c>
      <c r="E179" t="s">
        <v>308</v>
      </c>
      <c r="I179">
        <v>2</v>
      </c>
    </row>
    <row r="180" spans="1:9" ht="12.75">
      <c r="A180">
        <v>178</v>
      </c>
      <c r="E180" t="s">
        <v>309</v>
      </c>
      <c r="I180">
        <v>0</v>
      </c>
    </row>
    <row r="181" spans="1:9" ht="12.75">
      <c r="A181">
        <v>179</v>
      </c>
      <c r="E181" t="s">
        <v>310</v>
      </c>
      <c r="I181">
        <v>2</v>
      </c>
    </row>
    <row r="182" spans="1:9" ht="12.75">
      <c r="A182">
        <v>180</v>
      </c>
      <c r="E182" t="s">
        <v>311</v>
      </c>
      <c r="I182">
        <v>0</v>
      </c>
    </row>
    <row r="183" spans="1:9" ht="12.75">
      <c r="A183">
        <v>181</v>
      </c>
      <c r="E183" t="s">
        <v>312</v>
      </c>
      <c r="I183">
        <v>2</v>
      </c>
    </row>
    <row r="184" spans="1:9" ht="12.75">
      <c r="A184">
        <v>182</v>
      </c>
      <c r="E184" t="s">
        <v>313</v>
      </c>
      <c r="I184">
        <v>0</v>
      </c>
    </row>
    <row r="185" spans="1:9" ht="12.75">
      <c r="A185">
        <v>183</v>
      </c>
      <c r="E185" t="s">
        <v>314</v>
      </c>
      <c r="I185">
        <v>2</v>
      </c>
    </row>
    <row r="186" spans="1:9" ht="12.75">
      <c r="A186">
        <v>184</v>
      </c>
      <c r="E186" t="s">
        <v>315</v>
      </c>
      <c r="I186">
        <v>2</v>
      </c>
    </row>
    <row r="187" spans="1:9" ht="12.75">
      <c r="A187">
        <v>185</v>
      </c>
      <c r="E187" t="s">
        <v>316</v>
      </c>
      <c r="I187">
        <v>1</v>
      </c>
    </row>
    <row r="188" spans="1:9" ht="38.25">
      <c r="A188">
        <v>186</v>
      </c>
      <c r="E188" s="11" t="s">
        <v>711</v>
      </c>
      <c r="I188">
        <v>0</v>
      </c>
    </row>
    <row r="189" spans="1:9" ht="12.75">
      <c r="A189">
        <v>187</v>
      </c>
      <c r="E189" t="s">
        <v>228</v>
      </c>
      <c r="I189">
        <v>2</v>
      </c>
    </row>
    <row r="190" spans="1:9" ht="12.75">
      <c r="A190">
        <v>188</v>
      </c>
      <c r="E190" t="s">
        <v>229</v>
      </c>
      <c r="I190">
        <v>0</v>
      </c>
    </row>
    <row r="191" spans="1:9" ht="12.75">
      <c r="A191">
        <v>189</v>
      </c>
      <c r="E191" t="s">
        <v>230</v>
      </c>
      <c r="I191">
        <v>2</v>
      </c>
    </row>
    <row r="192" spans="1:9" ht="38.25">
      <c r="A192">
        <v>190</v>
      </c>
      <c r="E192" s="11" t="s">
        <v>231</v>
      </c>
      <c r="I192">
        <v>0</v>
      </c>
    </row>
    <row r="193" spans="1:9" ht="12.75">
      <c r="A193">
        <v>191</v>
      </c>
      <c r="E193" t="s">
        <v>232</v>
      </c>
      <c r="I193">
        <v>2</v>
      </c>
    </row>
    <row r="194" spans="1:9" ht="12.75">
      <c r="A194">
        <v>192</v>
      </c>
      <c r="E194" t="s">
        <v>233</v>
      </c>
      <c r="I194">
        <v>0</v>
      </c>
    </row>
    <row r="195" spans="1:9" ht="12.75">
      <c r="A195">
        <v>193</v>
      </c>
      <c r="E195" t="s">
        <v>234</v>
      </c>
      <c r="I195">
        <v>2</v>
      </c>
    </row>
    <row r="196" spans="1:9" ht="12.75">
      <c r="A196">
        <v>194</v>
      </c>
      <c r="E196" t="s">
        <v>235</v>
      </c>
      <c r="I196">
        <v>0</v>
      </c>
    </row>
    <row r="197" spans="1:9" ht="12.75">
      <c r="A197">
        <v>195</v>
      </c>
      <c r="E197" t="s">
        <v>236</v>
      </c>
      <c r="I197">
        <v>2</v>
      </c>
    </row>
    <row r="198" spans="1:9" ht="12.75">
      <c r="A198">
        <v>196</v>
      </c>
      <c r="E198" t="s">
        <v>237</v>
      </c>
      <c r="I198">
        <v>0</v>
      </c>
    </row>
    <row r="199" spans="1:9" ht="12.75">
      <c r="A199">
        <v>197</v>
      </c>
      <c r="E199" t="s">
        <v>238</v>
      </c>
      <c r="I199">
        <v>2</v>
      </c>
    </row>
    <row r="200" spans="1:9" ht="12.75">
      <c r="A200">
        <v>198</v>
      </c>
      <c r="E200" t="s">
        <v>239</v>
      </c>
      <c r="I200">
        <v>0</v>
      </c>
    </row>
    <row r="201" spans="1:9" ht="12.75">
      <c r="A201">
        <v>199</v>
      </c>
      <c r="E201" t="s">
        <v>240</v>
      </c>
      <c r="I201">
        <v>2</v>
      </c>
    </row>
    <row r="202" spans="1:9" ht="12.75">
      <c r="A202">
        <v>200</v>
      </c>
      <c r="E202" t="s">
        <v>241</v>
      </c>
      <c r="I202">
        <v>0</v>
      </c>
    </row>
    <row r="203" spans="1:9" ht="12.75">
      <c r="A203">
        <v>201</v>
      </c>
      <c r="E203" t="s">
        <v>242</v>
      </c>
      <c r="I203">
        <v>2</v>
      </c>
    </row>
    <row r="204" spans="1:9" ht="12.75">
      <c r="A204">
        <v>202</v>
      </c>
      <c r="E204" t="s">
        <v>243</v>
      </c>
      <c r="I204">
        <v>0</v>
      </c>
    </row>
    <row r="205" spans="1:9" ht="12.75">
      <c r="A205">
        <v>203</v>
      </c>
      <c r="E205" t="s">
        <v>244</v>
      </c>
      <c r="I205">
        <v>2</v>
      </c>
    </row>
    <row r="206" spans="1:9" ht="12.75">
      <c r="A206">
        <v>204</v>
      </c>
      <c r="E206" t="s">
        <v>245</v>
      </c>
      <c r="I206">
        <v>2</v>
      </c>
    </row>
    <row r="207" spans="1:9" ht="12.75">
      <c r="A207">
        <v>205</v>
      </c>
      <c r="E207" t="s">
        <v>246</v>
      </c>
      <c r="I207">
        <v>1</v>
      </c>
    </row>
    <row r="208" spans="1:9" ht="12.75">
      <c r="A208">
        <v>206</v>
      </c>
      <c r="E208" t="s">
        <v>247</v>
      </c>
      <c r="I208">
        <v>0</v>
      </c>
    </row>
    <row r="209" spans="1:9" ht="12.75">
      <c r="A209">
        <v>207</v>
      </c>
      <c r="E209" t="s">
        <v>248</v>
      </c>
      <c r="I209">
        <v>2</v>
      </c>
    </row>
    <row r="210" spans="1:9" ht="12.75">
      <c r="A210">
        <v>208</v>
      </c>
      <c r="E210" t="s">
        <v>249</v>
      </c>
      <c r="I210">
        <v>0</v>
      </c>
    </row>
    <row r="211" spans="1:9" ht="12.75">
      <c r="A211">
        <v>209</v>
      </c>
      <c r="E211" t="s">
        <v>250</v>
      </c>
      <c r="I211">
        <v>2</v>
      </c>
    </row>
    <row r="212" spans="1:9" ht="38.25">
      <c r="A212">
        <v>210</v>
      </c>
      <c r="E212" s="11" t="s">
        <v>251</v>
      </c>
      <c r="I212">
        <v>0</v>
      </c>
    </row>
    <row r="213" spans="1:9" ht="12.75">
      <c r="A213">
        <v>211</v>
      </c>
      <c r="E213" t="s">
        <v>252</v>
      </c>
      <c r="I213">
        <v>2</v>
      </c>
    </row>
    <row r="214" spans="1:9" ht="12.75">
      <c r="A214">
        <v>212</v>
      </c>
      <c r="E214" t="s">
        <v>253</v>
      </c>
      <c r="I214">
        <v>0</v>
      </c>
    </row>
    <row r="215" spans="1:9" ht="12.75">
      <c r="A215">
        <v>213</v>
      </c>
      <c r="E215" t="s">
        <v>254</v>
      </c>
      <c r="I215">
        <v>2</v>
      </c>
    </row>
    <row r="216" spans="1:9" ht="12.75">
      <c r="A216">
        <v>214</v>
      </c>
      <c r="E216" t="s">
        <v>255</v>
      </c>
      <c r="I216">
        <v>0</v>
      </c>
    </row>
    <row r="217" spans="1:9" ht="12.75">
      <c r="A217">
        <v>215</v>
      </c>
      <c r="E217" t="s">
        <v>256</v>
      </c>
      <c r="I217">
        <v>2</v>
      </c>
    </row>
    <row r="218" spans="1:9" ht="12.75">
      <c r="A218">
        <v>216</v>
      </c>
      <c r="E218" t="s">
        <v>257</v>
      </c>
      <c r="I218">
        <v>0</v>
      </c>
    </row>
    <row r="219" spans="1:9" ht="12.75">
      <c r="A219">
        <v>217</v>
      </c>
      <c r="E219" t="s">
        <v>258</v>
      </c>
      <c r="I219">
        <v>2</v>
      </c>
    </row>
    <row r="220" spans="1:9" ht="12.75">
      <c r="A220">
        <v>218</v>
      </c>
      <c r="E220" t="s">
        <v>259</v>
      </c>
      <c r="I220">
        <v>0</v>
      </c>
    </row>
    <row r="221" spans="1:9" ht="12.75">
      <c r="A221">
        <v>219</v>
      </c>
      <c r="E221" t="s">
        <v>260</v>
      </c>
      <c r="I221">
        <v>2</v>
      </c>
    </row>
    <row r="222" spans="1:9" ht="12.75">
      <c r="A222">
        <v>220</v>
      </c>
      <c r="E222" t="s">
        <v>261</v>
      </c>
      <c r="I222">
        <v>0</v>
      </c>
    </row>
    <row r="223" spans="1:9" ht="12.75">
      <c r="A223">
        <v>221</v>
      </c>
      <c r="E223" t="s">
        <v>262</v>
      </c>
      <c r="I223">
        <v>2</v>
      </c>
    </row>
    <row r="224" spans="1:9" ht="12.75">
      <c r="A224">
        <v>222</v>
      </c>
      <c r="E224" t="s">
        <v>263</v>
      </c>
      <c r="I224">
        <v>0</v>
      </c>
    </row>
    <row r="225" spans="1:9" ht="12.75">
      <c r="A225">
        <v>223</v>
      </c>
      <c r="E225" t="s">
        <v>264</v>
      </c>
      <c r="I225">
        <v>2</v>
      </c>
    </row>
    <row r="226" spans="1:9" ht="12.75">
      <c r="A226">
        <v>224</v>
      </c>
      <c r="E226" t="s">
        <v>265</v>
      </c>
      <c r="I226">
        <v>0</v>
      </c>
    </row>
    <row r="227" spans="1:9" ht="12.75">
      <c r="A227">
        <v>225</v>
      </c>
      <c r="E227" t="s">
        <v>266</v>
      </c>
      <c r="I227">
        <v>2</v>
      </c>
    </row>
    <row r="228" spans="1:9" ht="12.75">
      <c r="A228">
        <v>226</v>
      </c>
      <c r="E228" t="s">
        <v>267</v>
      </c>
      <c r="I228">
        <v>0</v>
      </c>
    </row>
    <row r="229" spans="1:9" ht="12.75">
      <c r="A229">
        <v>227</v>
      </c>
      <c r="E229" t="s">
        <v>268</v>
      </c>
      <c r="I229">
        <v>2</v>
      </c>
    </row>
    <row r="230" spans="1:9" ht="12.75">
      <c r="A230">
        <v>228</v>
      </c>
      <c r="E230" t="s">
        <v>269</v>
      </c>
      <c r="I230">
        <v>0</v>
      </c>
    </row>
    <row r="231" spans="1:9" ht="12.75">
      <c r="A231">
        <v>229</v>
      </c>
      <c r="E231" t="s">
        <v>270</v>
      </c>
      <c r="I231">
        <v>2</v>
      </c>
    </row>
    <row r="232" spans="1:9" ht="12.75">
      <c r="A232">
        <v>230</v>
      </c>
      <c r="E232" t="s">
        <v>271</v>
      </c>
      <c r="I232">
        <v>0</v>
      </c>
    </row>
    <row r="233" spans="1:9" ht="12.75">
      <c r="A233">
        <v>231</v>
      </c>
      <c r="E233" t="s">
        <v>272</v>
      </c>
      <c r="I233">
        <v>2</v>
      </c>
    </row>
    <row r="234" spans="1:9" ht="12.75">
      <c r="A234">
        <v>232</v>
      </c>
      <c r="E234" t="s">
        <v>273</v>
      </c>
      <c r="I234">
        <v>2</v>
      </c>
    </row>
    <row r="235" spans="1:9" ht="12.75">
      <c r="A235">
        <v>233</v>
      </c>
      <c r="E235" t="s">
        <v>274</v>
      </c>
      <c r="I235">
        <v>1</v>
      </c>
    </row>
    <row r="236" spans="1:9" ht="12.75">
      <c r="A236">
        <v>234</v>
      </c>
      <c r="E236" t="s">
        <v>275</v>
      </c>
      <c r="I236">
        <v>0</v>
      </c>
    </row>
    <row r="237" spans="1:9" ht="12.75">
      <c r="A237">
        <v>235</v>
      </c>
      <c r="E237" t="s">
        <v>276</v>
      </c>
      <c r="I237">
        <v>2</v>
      </c>
    </row>
    <row r="238" spans="1:9" ht="38.25">
      <c r="A238">
        <v>236</v>
      </c>
      <c r="E238" s="11" t="s">
        <v>277</v>
      </c>
      <c r="I238">
        <v>0</v>
      </c>
    </row>
    <row r="239" spans="1:9" ht="12.75">
      <c r="A239">
        <v>237</v>
      </c>
      <c r="E239" t="s">
        <v>278</v>
      </c>
      <c r="I239">
        <v>2</v>
      </c>
    </row>
    <row r="240" spans="1:9" ht="12.75">
      <c r="A240">
        <v>238</v>
      </c>
      <c r="E240" t="s">
        <v>279</v>
      </c>
      <c r="I240">
        <v>0</v>
      </c>
    </row>
    <row r="241" spans="1:9" ht="12.75">
      <c r="A241">
        <v>239</v>
      </c>
      <c r="E241" t="s">
        <v>280</v>
      </c>
      <c r="I241">
        <v>2</v>
      </c>
    </row>
    <row r="242" spans="1:9" ht="12.75">
      <c r="A242">
        <v>240</v>
      </c>
      <c r="E242" t="s">
        <v>452</v>
      </c>
      <c r="I242">
        <v>0</v>
      </c>
    </row>
    <row r="243" spans="1:9" ht="12.75">
      <c r="A243">
        <v>241</v>
      </c>
      <c r="E243" t="s">
        <v>453</v>
      </c>
      <c r="I243">
        <v>2</v>
      </c>
    </row>
    <row r="244" spans="1:9" ht="12.75">
      <c r="A244">
        <v>242</v>
      </c>
      <c r="E244" t="s">
        <v>454</v>
      </c>
      <c r="I244">
        <v>0</v>
      </c>
    </row>
    <row r="245" spans="1:9" ht="12.75">
      <c r="A245">
        <v>243</v>
      </c>
      <c r="E245" t="s">
        <v>455</v>
      </c>
      <c r="I245">
        <v>2</v>
      </c>
    </row>
    <row r="246" spans="1:9" ht="38.25">
      <c r="A246">
        <v>244</v>
      </c>
      <c r="E246" s="11" t="s">
        <v>456</v>
      </c>
      <c r="I246">
        <v>0</v>
      </c>
    </row>
    <row r="247" spans="1:9" ht="12.75">
      <c r="A247">
        <v>245</v>
      </c>
      <c r="E247" t="s">
        <v>457</v>
      </c>
      <c r="I247">
        <v>2</v>
      </c>
    </row>
    <row r="248" spans="1:9" ht="12.75">
      <c r="A248">
        <v>246</v>
      </c>
      <c r="E248" t="s">
        <v>458</v>
      </c>
      <c r="I248">
        <v>0</v>
      </c>
    </row>
    <row r="249" spans="1:9" ht="12.75">
      <c r="A249">
        <v>247</v>
      </c>
      <c r="E249" t="s">
        <v>459</v>
      </c>
      <c r="I249">
        <v>2</v>
      </c>
    </row>
    <row r="250" spans="1:9" ht="12.75">
      <c r="A250">
        <v>248</v>
      </c>
      <c r="E250" t="s">
        <v>460</v>
      </c>
      <c r="I250">
        <v>0</v>
      </c>
    </row>
    <row r="251" spans="1:9" ht="12.75">
      <c r="A251">
        <v>249</v>
      </c>
      <c r="E251" t="s">
        <v>461</v>
      </c>
      <c r="I251">
        <v>2</v>
      </c>
    </row>
    <row r="252" spans="1:9" ht="12.75">
      <c r="A252">
        <v>250</v>
      </c>
      <c r="E252" t="s">
        <v>462</v>
      </c>
      <c r="I252">
        <v>0</v>
      </c>
    </row>
    <row r="253" spans="1:9" ht="12.75">
      <c r="A253">
        <v>251</v>
      </c>
      <c r="E253" t="s">
        <v>463</v>
      </c>
      <c r="I253">
        <v>2</v>
      </c>
    </row>
    <row r="254" spans="1:9" ht="12.75">
      <c r="A254">
        <v>252</v>
      </c>
      <c r="E254" t="s">
        <v>464</v>
      </c>
      <c r="I254">
        <v>0</v>
      </c>
    </row>
    <row r="255" spans="1:9" ht="12.75">
      <c r="A255">
        <v>253</v>
      </c>
      <c r="E255" t="s">
        <v>465</v>
      </c>
      <c r="I255">
        <v>2</v>
      </c>
    </row>
    <row r="256" spans="1:9" ht="12.75">
      <c r="A256">
        <v>254</v>
      </c>
      <c r="E256" t="s">
        <v>466</v>
      </c>
      <c r="I256">
        <v>0</v>
      </c>
    </row>
    <row r="257" spans="5:9" ht="12.75">
      <c r="E257" t="s">
        <v>467</v>
      </c>
      <c r="I257">
        <v>2</v>
      </c>
    </row>
    <row r="258" spans="5:9" ht="12.75">
      <c r="E258" t="s">
        <v>468</v>
      </c>
      <c r="I258">
        <v>0</v>
      </c>
    </row>
    <row r="259" spans="5:9" ht="12.75">
      <c r="E259" t="s">
        <v>469</v>
      </c>
      <c r="I259">
        <v>2</v>
      </c>
    </row>
    <row r="260" spans="5:9" ht="12.75">
      <c r="E260" t="s">
        <v>470</v>
      </c>
      <c r="I260">
        <v>0</v>
      </c>
    </row>
    <row r="261" spans="5:9" ht="12.75">
      <c r="E261" t="s">
        <v>471</v>
      </c>
      <c r="I261">
        <v>2</v>
      </c>
    </row>
    <row r="262" spans="5:9" ht="12.75">
      <c r="E262" t="s">
        <v>472</v>
      </c>
      <c r="I262">
        <v>2</v>
      </c>
    </row>
    <row r="263" spans="5:9" ht="12.75">
      <c r="E263" t="s">
        <v>473</v>
      </c>
      <c r="I263">
        <v>1</v>
      </c>
    </row>
    <row r="264" spans="5:9" ht="12.75">
      <c r="E264" t="s">
        <v>474</v>
      </c>
      <c r="I264">
        <v>0</v>
      </c>
    </row>
    <row r="265" spans="5:9" ht="12.75">
      <c r="E265" t="s">
        <v>475</v>
      </c>
      <c r="I265">
        <v>2</v>
      </c>
    </row>
    <row r="266" spans="5:9" ht="12.75">
      <c r="E266" t="s">
        <v>476</v>
      </c>
      <c r="I266">
        <v>0</v>
      </c>
    </row>
    <row r="267" spans="5:9" ht="12.75">
      <c r="E267" t="s">
        <v>477</v>
      </c>
      <c r="I267">
        <v>2</v>
      </c>
    </row>
    <row r="268" spans="5:9" ht="12.75">
      <c r="E268" t="s">
        <v>478</v>
      </c>
      <c r="I268">
        <v>0</v>
      </c>
    </row>
    <row r="269" spans="5:9" ht="12.75">
      <c r="E269" t="s">
        <v>479</v>
      </c>
      <c r="I269">
        <v>2</v>
      </c>
    </row>
    <row r="270" spans="5:9" ht="38.25">
      <c r="E270" s="11" t="s">
        <v>414</v>
      </c>
      <c r="I270">
        <v>0</v>
      </c>
    </row>
    <row r="271" spans="5:9" ht="12.75">
      <c r="E271" t="s">
        <v>415</v>
      </c>
      <c r="I271">
        <v>2</v>
      </c>
    </row>
    <row r="272" spans="5:9" ht="12.75">
      <c r="E272" t="s">
        <v>416</v>
      </c>
      <c r="I272">
        <v>0</v>
      </c>
    </row>
    <row r="273" spans="5:9" ht="12.75">
      <c r="E273" t="s">
        <v>417</v>
      </c>
      <c r="I273">
        <v>2</v>
      </c>
    </row>
    <row r="274" spans="5:9" ht="12.75">
      <c r="E274" t="s">
        <v>418</v>
      </c>
      <c r="I274">
        <v>0</v>
      </c>
    </row>
    <row r="275" spans="5:9" ht="12.75">
      <c r="E275" t="s">
        <v>419</v>
      </c>
      <c r="I275">
        <v>2</v>
      </c>
    </row>
    <row r="276" spans="5:9" ht="12.75">
      <c r="E276" t="s">
        <v>420</v>
      </c>
      <c r="I276">
        <v>0</v>
      </c>
    </row>
    <row r="277" spans="5:9" ht="12.75">
      <c r="E277" t="s">
        <v>421</v>
      </c>
      <c r="I277">
        <v>2</v>
      </c>
    </row>
    <row r="278" spans="5:9" ht="12.75">
      <c r="E278" t="s">
        <v>422</v>
      </c>
      <c r="I278">
        <v>0</v>
      </c>
    </row>
    <row r="279" spans="5:9" ht="12.75">
      <c r="E279" t="s">
        <v>423</v>
      </c>
      <c r="I279">
        <v>2</v>
      </c>
    </row>
    <row r="280" spans="5:9" ht="12.75">
      <c r="E280" t="s">
        <v>424</v>
      </c>
      <c r="I280">
        <v>2</v>
      </c>
    </row>
    <row r="281" spans="5:9" ht="12.75">
      <c r="E281" t="s">
        <v>425</v>
      </c>
      <c r="I281">
        <v>1</v>
      </c>
    </row>
    <row r="282" spans="5:9" ht="12.75">
      <c r="E282" t="s">
        <v>426</v>
      </c>
      <c r="I282">
        <v>0</v>
      </c>
    </row>
    <row r="283" spans="5:9" ht="12.75">
      <c r="E283" t="s">
        <v>427</v>
      </c>
      <c r="I283">
        <v>2</v>
      </c>
    </row>
    <row r="284" spans="5:9" ht="12.75">
      <c r="E284" t="s">
        <v>428</v>
      </c>
      <c r="I284">
        <v>0</v>
      </c>
    </row>
    <row r="285" spans="5:9" ht="12.75">
      <c r="E285" t="s">
        <v>429</v>
      </c>
      <c r="I285">
        <v>2</v>
      </c>
    </row>
    <row r="286" spans="5:9" ht="12.75">
      <c r="E286" t="s">
        <v>430</v>
      </c>
      <c r="I286">
        <v>0</v>
      </c>
    </row>
    <row r="287" spans="5:9" ht="12.75">
      <c r="E287" t="s">
        <v>431</v>
      </c>
      <c r="I287">
        <v>2</v>
      </c>
    </row>
    <row r="288" spans="5:9" ht="12.75">
      <c r="E288" t="s">
        <v>432</v>
      </c>
      <c r="I288">
        <v>0</v>
      </c>
    </row>
    <row r="289" spans="5:9" ht="12.75">
      <c r="E289" t="s">
        <v>818</v>
      </c>
      <c r="I289">
        <v>2</v>
      </c>
    </row>
    <row r="290" spans="5:9" ht="12.75">
      <c r="E290" t="s">
        <v>819</v>
      </c>
      <c r="I290">
        <v>0</v>
      </c>
    </row>
    <row r="291" spans="5:9" ht="12.75">
      <c r="E291" t="s">
        <v>820</v>
      </c>
      <c r="I291">
        <v>2</v>
      </c>
    </row>
    <row r="292" spans="5:9" ht="38.25">
      <c r="E292" s="11" t="s">
        <v>821</v>
      </c>
      <c r="I292">
        <v>0</v>
      </c>
    </row>
    <row r="293" spans="5:9" ht="12.75">
      <c r="E293" t="s">
        <v>822</v>
      </c>
      <c r="I293">
        <v>2</v>
      </c>
    </row>
    <row r="294" spans="5:9" ht="12.75">
      <c r="E294" t="s">
        <v>823</v>
      </c>
      <c r="I294">
        <v>0</v>
      </c>
    </row>
    <row r="295" spans="5:9" ht="12.75">
      <c r="E295" t="s">
        <v>824</v>
      </c>
      <c r="I295">
        <v>2</v>
      </c>
    </row>
    <row r="296" spans="5:9" ht="12.75">
      <c r="E296" t="s">
        <v>825</v>
      </c>
      <c r="I296">
        <v>0</v>
      </c>
    </row>
    <row r="297" spans="5:9" ht="12.75">
      <c r="E297" t="s">
        <v>826</v>
      </c>
      <c r="I297">
        <v>2</v>
      </c>
    </row>
    <row r="298" spans="5:9" ht="12.75">
      <c r="E298" t="s">
        <v>827</v>
      </c>
      <c r="I298">
        <v>0</v>
      </c>
    </row>
    <row r="299" spans="5:9" ht="12.75">
      <c r="E299" t="s">
        <v>828</v>
      </c>
      <c r="I299">
        <v>2</v>
      </c>
    </row>
    <row r="300" spans="5:9" ht="12.75">
      <c r="E300" t="s">
        <v>829</v>
      </c>
      <c r="I300">
        <v>0</v>
      </c>
    </row>
    <row r="301" spans="5:9" ht="12.75">
      <c r="E301" t="s">
        <v>830</v>
      </c>
      <c r="I301">
        <v>2</v>
      </c>
    </row>
    <row r="302" spans="5:9" ht="12.75">
      <c r="E302" t="s">
        <v>831</v>
      </c>
      <c r="I302">
        <v>0</v>
      </c>
    </row>
    <row r="303" spans="5:9" ht="12.75">
      <c r="E303" t="s">
        <v>832</v>
      </c>
      <c r="I303">
        <v>2</v>
      </c>
    </row>
    <row r="304" spans="5:9" ht="12.75">
      <c r="E304" t="s">
        <v>833</v>
      </c>
      <c r="I304">
        <v>0</v>
      </c>
    </row>
    <row r="305" spans="5:9" ht="12.75">
      <c r="E305" t="s">
        <v>834</v>
      </c>
      <c r="I305">
        <v>2</v>
      </c>
    </row>
    <row r="306" spans="5:9" ht="12.75">
      <c r="E306" t="s">
        <v>835</v>
      </c>
      <c r="I306">
        <v>2</v>
      </c>
    </row>
    <row r="307" spans="5:9" ht="12.75">
      <c r="E307" t="s">
        <v>836</v>
      </c>
      <c r="I307">
        <v>1</v>
      </c>
    </row>
    <row r="308" spans="5:9" ht="12.75">
      <c r="E308" t="s">
        <v>837</v>
      </c>
      <c r="I308">
        <v>0</v>
      </c>
    </row>
    <row r="309" spans="5:9" ht="12.75">
      <c r="E309" t="s">
        <v>838</v>
      </c>
      <c r="I309">
        <v>2</v>
      </c>
    </row>
    <row r="310" spans="5:9" ht="38.25">
      <c r="E310" s="11" t="s">
        <v>839</v>
      </c>
      <c r="I310">
        <v>2</v>
      </c>
    </row>
    <row r="311" spans="5:9" ht="12.75">
      <c r="E311" t="s">
        <v>840</v>
      </c>
      <c r="I311">
        <v>1</v>
      </c>
    </row>
    <row r="312" spans="5:9" ht="12.75">
      <c r="E312" t="s">
        <v>841</v>
      </c>
      <c r="I312">
        <v>0</v>
      </c>
    </row>
    <row r="313" spans="5:9" ht="12.75">
      <c r="E313" t="s">
        <v>842</v>
      </c>
      <c r="I313">
        <v>2</v>
      </c>
    </row>
    <row r="314" spans="5:9" ht="12.75">
      <c r="E314" t="s">
        <v>843</v>
      </c>
      <c r="I314">
        <v>0</v>
      </c>
    </row>
    <row r="315" spans="5:9" ht="12.75">
      <c r="E315" t="s">
        <v>844</v>
      </c>
      <c r="I315">
        <v>2</v>
      </c>
    </row>
    <row r="316" spans="5:9" ht="12.75">
      <c r="E316" t="s">
        <v>845</v>
      </c>
      <c r="I316">
        <v>0</v>
      </c>
    </row>
    <row r="317" spans="5:9" ht="12.75">
      <c r="E317" t="s">
        <v>846</v>
      </c>
      <c r="I317">
        <v>2</v>
      </c>
    </row>
    <row r="318" spans="5:9" ht="12.75">
      <c r="E318" t="s">
        <v>847</v>
      </c>
      <c r="I318">
        <v>0</v>
      </c>
    </row>
    <row r="319" spans="5:9" ht="12.75">
      <c r="E319" t="s">
        <v>848</v>
      </c>
      <c r="I319">
        <v>2</v>
      </c>
    </row>
    <row r="320" spans="5:9" ht="12.75">
      <c r="E320" t="s">
        <v>849</v>
      </c>
      <c r="I320">
        <v>0</v>
      </c>
    </row>
    <row r="321" spans="5:9" ht="12.75">
      <c r="E321" t="s">
        <v>850</v>
      </c>
      <c r="I321">
        <v>2</v>
      </c>
    </row>
    <row r="322" spans="5:9" ht="12.75">
      <c r="E322" t="s">
        <v>851</v>
      </c>
      <c r="I322">
        <v>2</v>
      </c>
    </row>
    <row r="323" spans="5:9" ht="12.75">
      <c r="E323" t="s">
        <v>852</v>
      </c>
      <c r="I323">
        <v>1</v>
      </c>
    </row>
    <row r="324" spans="5:9" ht="12.75">
      <c r="E324" t="s">
        <v>853</v>
      </c>
      <c r="I324">
        <v>0</v>
      </c>
    </row>
    <row r="325" spans="5:9" ht="12.75">
      <c r="E325" t="s">
        <v>854</v>
      </c>
      <c r="I325">
        <v>2</v>
      </c>
    </row>
    <row r="326" spans="5:9" ht="12.75">
      <c r="E326" t="s">
        <v>855</v>
      </c>
      <c r="I326">
        <v>0</v>
      </c>
    </row>
    <row r="327" spans="5:9" ht="12.75">
      <c r="E327" t="s">
        <v>856</v>
      </c>
      <c r="I327">
        <v>2</v>
      </c>
    </row>
    <row r="328" spans="5:9" ht="12.75">
      <c r="E328" t="s">
        <v>857</v>
      </c>
      <c r="I328">
        <v>0</v>
      </c>
    </row>
    <row r="329" spans="5:9" ht="12.75">
      <c r="E329" t="s">
        <v>858</v>
      </c>
      <c r="I329">
        <v>2</v>
      </c>
    </row>
    <row r="330" spans="5:9" ht="38.25">
      <c r="E330" s="11" t="s">
        <v>859</v>
      </c>
      <c r="I330">
        <v>0</v>
      </c>
    </row>
    <row r="331" spans="5:9" ht="12.75">
      <c r="E331" t="s">
        <v>860</v>
      </c>
      <c r="I331">
        <v>2</v>
      </c>
    </row>
    <row r="332" spans="5:9" ht="12.75">
      <c r="E332" t="s">
        <v>861</v>
      </c>
      <c r="I332">
        <v>0</v>
      </c>
    </row>
    <row r="333" spans="5:9" ht="12.75">
      <c r="E333" t="s">
        <v>862</v>
      </c>
      <c r="I333">
        <v>2</v>
      </c>
    </row>
    <row r="334" spans="5:9" ht="12.75">
      <c r="E334" t="s">
        <v>863</v>
      </c>
      <c r="I334">
        <v>0</v>
      </c>
    </row>
    <row r="335" spans="5:9" ht="12.75">
      <c r="E335" t="s">
        <v>864</v>
      </c>
      <c r="I335">
        <v>2</v>
      </c>
    </row>
    <row r="336" spans="5:9" ht="12.75">
      <c r="E336" t="s">
        <v>865</v>
      </c>
      <c r="I336">
        <v>0</v>
      </c>
    </row>
    <row r="337" spans="5:9" ht="12.75">
      <c r="E337" t="s">
        <v>866</v>
      </c>
      <c r="I337">
        <v>2</v>
      </c>
    </row>
    <row r="338" spans="5:9" ht="12.75">
      <c r="E338" t="s">
        <v>867</v>
      </c>
      <c r="I338">
        <v>0</v>
      </c>
    </row>
    <row r="339" spans="5:9" ht="12.75">
      <c r="E339" t="s">
        <v>868</v>
      </c>
      <c r="I339">
        <v>2</v>
      </c>
    </row>
    <row r="340" spans="5:9" ht="12.75">
      <c r="E340" t="s">
        <v>869</v>
      </c>
      <c r="I340">
        <v>0</v>
      </c>
    </row>
    <row r="341" spans="5:9" ht="12.75">
      <c r="E341" t="s">
        <v>870</v>
      </c>
      <c r="I341">
        <v>2</v>
      </c>
    </row>
    <row r="342" spans="5:9" ht="12.75">
      <c r="E342" t="s">
        <v>382</v>
      </c>
      <c r="I342">
        <v>0</v>
      </c>
    </row>
    <row r="343" spans="5:9" ht="12.75">
      <c r="E343" t="s">
        <v>383</v>
      </c>
      <c r="I343">
        <v>2</v>
      </c>
    </row>
    <row r="344" spans="5:9" ht="12.75">
      <c r="E344" t="s">
        <v>384</v>
      </c>
      <c r="I344">
        <v>0</v>
      </c>
    </row>
    <row r="345" spans="5:9" ht="12.75">
      <c r="E345" t="s">
        <v>705</v>
      </c>
      <c r="I345">
        <v>2</v>
      </c>
    </row>
    <row r="346" spans="5:9" ht="12.75">
      <c r="E346" t="s">
        <v>385</v>
      </c>
      <c r="I346">
        <v>0</v>
      </c>
    </row>
    <row r="347" spans="5:9" ht="12.75">
      <c r="E347" t="s">
        <v>386</v>
      </c>
      <c r="I347">
        <v>2</v>
      </c>
    </row>
    <row r="348" spans="5:9" ht="12.75">
      <c r="E348" t="s">
        <v>387</v>
      </c>
      <c r="I348">
        <v>0</v>
      </c>
    </row>
    <row r="349" spans="5:9" ht="12.75">
      <c r="E349" t="s">
        <v>388</v>
      </c>
      <c r="I349">
        <v>2</v>
      </c>
    </row>
    <row r="350" spans="5:9" ht="12.75">
      <c r="E350" t="s">
        <v>389</v>
      </c>
      <c r="I350">
        <v>0</v>
      </c>
    </row>
    <row r="351" spans="5:9" ht="12.75">
      <c r="E351" t="s">
        <v>390</v>
      </c>
      <c r="I351">
        <v>2</v>
      </c>
    </row>
    <row r="352" spans="5:9" ht="12.75">
      <c r="E352" t="s">
        <v>391</v>
      </c>
      <c r="I352">
        <v>0</v>
      </c>
    </row>
    <row r="353" spans="5:9" ht="12.75">
      <c r="E353" t="s">
        <v>392</v>
      </c>
      <c r="I353">
        <v>2</v>
      </c>
    </row>
    <row r="354" spans="5:9" ht="12.75">
      <c r="E354" t="s">
        <v>393</v>
      </c>
      <c r="I354">
        <v>0</v>
      </c>
    </row>
    <row r="355" spans="5:9" ht="12.75">
      <c r="E355" t="s">
        <v>394</v>
      </c>
      <c r="I355">
        <v>2</v>
      </c>
    </row>
    <row r="356" spans="5:9" ht="12.75">
      <c r="E356" t="s">
        <v>395</v>
      </c>
      <c r="I356">
        <v>0</v>
      </c>
    </row>
    <row r="357" spans="5:9" ht="12.75">
      <c r="E357" t="s">
        <v>715</v>
      </c>
      <c r="I357">
        <v>2</v>
      </c>
    </row>
    <row r="358" spans="5:9" ht="12.75">
      <c r="E358" t="s">
        <v>396</v>
      </c>
      <c r="I358">
        <v>0</v>
      </c>
    </row>
    <row r="359" spans="5:9" ht="12.75">
      <c r="E359" t="s">
        <v>397</v>
      </c>
      <c r="I359">
        <v>2</v>
      </c>
    </row>
    <row r="360" spans="5:9" ht="12.75">
      <c r="E360" t="s">
        <v>398</v>
      </c>
      <c r="I360">
        <v>0</v>
      </c>
    </row>
    <row r="361" spans="5:9" ht="12.75">
      <c r="E361" t="s">
        <v>399</v>
      </c>
      <c r="I361">
        <v>2</v>
      </c>
    </row>
    <row r="362" spans="5:9" ht="12.75">
      <c r="E362" t="s">
        <v>318</v>
      </c>
      <c r="I362">
        <v>0</v>
      </c>
    </row>
    <row r="363" spans="5:9" ht="12.75">
      <c r="E363" t="s">
        <v>319</v>
      </c>
      <c r="I363">
        <v>2</v>
      </c>
    </row>
    <row r="364" spans="5:9" ht="12.75">
      <c r="E364" t="s">
        <v>320</v>
      </c>
      <c r="I364">
        <v>0</v>
      </c>
    </row>
    <row r="365" spans="5:9" ht="12.75">
      <c r="E365" t="s">
        <v>321</v>
      </c>
      <c r="I365">
        <v>2</v>
      </c>
    </row>
    <row r="366" spans="5:9" ht="12.75">
      <c r="E366" t="s">
        <v>322</v>
      </c>
      <c r="I366">
        <v>0</v>
      </c>
    </row>
    <row r="367" spans="5:9" ht="12.75">
      <c r="E367" t="s">
        <v>323</v>
      </c>
      <c r="I367">
        <v>2</v>
      </c>
    </row>
    <row r="368" spans="5:9" ht="12.75">
      <c r="E368" t="s">
        <v>324</v>
      </c>
      <c r="I368">
        <v>0</v>
      </c>
    </row>
    <row r="369" spans="5:9" ht="12.75">
      <c r="E369" t="s">
        <v>325</v>
      </c>
      <c r="I369">
        <v>2</v>
      </c>
    </row>
    <row r="370" spans="5:9" ht="12.75">
      <c r="E370" t="s">
        <v>326</v>
      </c>
      <c r="I370">
        <v>0</v>
      </c>
    </row>
    <row r="371" spans="5:9" ht="12.75">
      <c r="E371" t="s">
        <v>327</v>
      </c>
      <c r="I371">
        <v>2</v>
      </c>
    </row>
    <row r="372" spans="5:9" ht="12.75">
      <c r="E372" t="s">
        <v>328</v>
      </c>
      <c r="I372">
        <v>0</v>
      </c>
    </row>
    <row r="373" spans="5:9" ht="12.75">
      <c r="E373" t="s">
        <v>329</v>
      </c>
      <c r="I373">
        <v>2</v>
      </c>
    </row>
    <row r="374" spans="5:9" ht="38.25">
      <c r="E374" s="11" t="s">
        <v>330</v>
      </c>
      <c r="I374">
        <v>0</v>
      </c>
    </row>
    <row r="375" spans="5:9" ht="12.75">
      <c r="E375" t="s">
        <v>331</v>
      </c>
      <c r="I375">
        <v>2</v>
      </c>
    </row>
    <row r="376" spans="5:9" ht="12.75">
      <c r="E376" t="s">
        <v>332</v>
      </c>
      <c r="I376">
        <v>0</v>
      </c>
    </row>
    <row r="377" spans="5:9" ht="12.75">
      <c r="E377" t="s">
        <v>333</v>
      </c>
      <c r="I377">
        <v>2</v>
      </c>
    </row>
    <row r="378" spans="5:9" ht="12.75">
      <c r="E378" t="s">
        <v>334</v>
      </c>
      <c r="I378">
        <v>0</v>
      </c>
    </row>
    <row r="379" spans="5:9" ht="12.75">
      <c r="E379" t="s">
        <v>335</v>
      </c>
      <c r="I379">
        <v>2</v>
      </c>
    </row>
    <row r="380" spans="5:9" ht="38.25">
      <c r="E380" s="11" t="s">
        <v>336</v>
      </c>
      <c r="I380">
        <v>0</v>
      </c>
    </row>
    <row r="381" spans="5:9" ht="12.75">
      <c r="E381" t="s">
        <v>337</v>
      </c>
      <c r="I381">
        <v>2</v>
      </c>
    </row>
    <row r="382" spans="5:9" ht="38.25">
      <c r="E382" s="11" t="s">
        <v>338</v>
      </c>
      <c r="I382">
        <v>0</v>
      </c>
    </row>
    <row r="383" spans="5:9" ht="12.75">
      <c r="E383" t="s">
        <v>339</v>
      </c>
      <c r="I383">
        <v>2</v>
      </c>
    </row>
    <row r="384" spans="5:9" ht="12.75">
      <c r="E384" t="s">
        <v>340</v>
      </c>
      <c r="I384">
        <v>0</v>
      </c>
    </row>
    <row r="385" spans="5:9" ht="12.75">
      <c r="E385" t="s">
        <v>341</v>
      </c>
      <c r="I385">
        <v>2</v>
      </c>
    </row>
    <row r="386" spans="5:9" ht="12.75">
      <c r="E386" t="s">
        <v>342</v>
      </c>
      <c r="I386">
        <v>0</v>
      </c>
    </row>
    <row r="387" spans="5:9" ht="12.75">
      <c r="E387" t="s">
        <v>343</v>
      </c>
      <c r="I387">
        <v>2</v>
      </c>
    </row>
    <row r="388" spans="5:9" ht="12.75">
      <c r="E388" t="s">
        <v>344</v>
      </c>
      <c r="I388">
        <v>0</v>
      </c>
    </row>
    <row r="389" spans="5:9" ht="12.75">
      <c r="E389" t="s">
        <v>345</v>
      </c>
      <c r="I389">
        <v>2</v>
      </c>
    </row>
    <row r="390" spans="5:9" ht="12.75">
      <c r="E390" t="s">
        <v>346</v>
      </c>
      <c r="I390">
        <v>2</v>
      </c>
    </row>
    <row r="391" spans="5:9" ht="12.75">
      <c r="E391" t="s">
        <v>347</v>
      </c>
      <c r="I391">
        <v>1</v>
      </c>
    </row>
    <row r="392" spans="5:9" ht="12.75">
      <c r="E392" t="s">
        <v>348</v>
      </c>
      <c r="I392">
        <v>0</v>
      </c>
    </row>
    <row r="393" spans="5:9" ht="12.75">
      <c r="E393" t="s">
        <v>349</v>
      </c>
      <c r="I393">
        <v>2</v>
      </c>
    </row>
    <row r="394" spans="5:9" ht="12.75">
      <c r="E394" t="s">
        <v>350</v>
      </c>
      <c r="I394">
        <v>0</v>
      </c>
    </row>
    <row r="395" spans="5:9" ht="12.75">
      <c r="E395" t="s">
        <v>351</v>
      </c>
      <c r="I395">
        <v>2</v>
      </c>
    </row>
    <row r="396" spans="5:9" ht="12.75">
      <c r="E396" t="s">
        <v>352</v>
      </c>
      <c r="I396">
        <v>0</v>
      </c>
    </row>
    <row r="397" spans="5:9" ht="12.75">
      <c r="E397" t="s">
        <v>353</v>
      </c>
      <c r="I397">
        <v>2</v>
      </c>
    </row>
    <row r="398" spans="5:9" ht="12.75">
      <c r="E398" t="s">
        <v>354</v>
      </c>
      <c r="I398">
        <v>0</v>
      </c>
    </row>
    <row r="399" spans="5:9" ht="12.75">
      <c r="E399" t="s">
        <v>355</v>
      </c>
      <c r="I399">
        <v>2</v>
      </c>
    </row>
    <row r="400" spans="5:9" ht="38.25">
      <c r="E400" s="11" t="s">
        <v>447</v>
      </c>
      <c r="I400">
        <v>0</v>
      </c>
    </row>
    <row r="401" spans="5:9" ht="12.75">
      <c r="E401" t="s">
        <v>448</v>
      </c>
      <c r="I401">
        <v>2</v>
      </c>
    </row>
    <row r="402" spans="5:9" ht="12.75">
      <c r="E402" t="s">
        <v>449</v>
      </c>
      <c r="I402">
        <v>0</v>
      </c>
    </row>
    <row r="403" spans="5:9" ht="12.75">
      <c r="E403" t="s">
        <v>450</v>
      </c>
      <c r="I403">
        <v>2</v>
      </c>
    </row>
    <row r="404" spans="5:9" ht="12.75">
      <c r="E404" t="s">
        <v>451</v>
      </c>
      <c r="I404">
        <v>2</v>
      </c>
    </row>
    <row r="405" spans="5:9" ht="12.75">
      <c r="E405" t="s">
        <v>776</v>
      </c>
      <c r="I405">
        <v>1</v>
      </c>
    </row>
    <row r="406" spans="5:9" ht="12.75">
      <c r="E406" t="s">
        <v>777</v>
      </c>
      <c r="I406">
        <v>0</v>
      </c>
    </row>
    <row r="407" spans="5:9" ht="12.75">
      <c r="E407" t="s">
        <v>778</v>
      </c>
      <c r="I407">
        <v>2</v>
      </c>
    </row>
    <row r="408" spans="5:9" ht="12.75">
      <c r="E408" t="s">
        <v>779</v>
      </c>
      <c r="I408">
        <v>0</v>
      </c>
    </row>
    <row r="409" spans="5:9" ht="12.75">
      <c r="E409" t="s">
        <v>780</v>
      </c>
      <c r="I409">
        <v>2</v>
      </c>
    </row>
    <row r="410" spans="5:9" ht="38.25">
      <c r="E410" s="11" t="s">
        <v>781</v>
      </c>
      <c r="I410">
        <v>0</v>
      </c>
    </row>
    <row r="411" spans="5:9" ht="12.75">
      <c r="E411" t="s">
        <v>782</v>
      </c>
      <c r="I411">
        <v>2</v>
      </c>
    </row>
    <row r="412" spans="5:9" ht="38.25">
      <c r="E412" s="11" t="s">
        <v>783</v>
      </c>
      <c r="I412">
        <v>0</v>
      </c>
    </row>
    <row r="413" spans="5:9" ht="12.75">
      <c r="E413" t="s">
        <v>784</v>
      </c>
      <c r="I413">
        <v>2</v>
      </c>
    </row>
    <row r="414" spans="5:9" ht="12.75">
      <c r="E414" t="s">
        <v>785</v>
      </c>
      <c r="I414">
        <v>0</v>
      </c>
    </row>
    <row r="415" spans="5:9" ht="12.75">
      <c r="E415" t="s">
        <v>786</v>
      </c>
      <c r="I415">
        <v>2</v>
      </c>
    </row>
    <row r="416" spans="5:9" ht="12.75">
      <c r="E416" t="s">
        <v>787</v>
      </c>
      <c r="I416">
        <v>0</v>
      </c>
    </row>
    <row r="417" spans="5:9" ht="12.75">
      <c r="E417" t="s">
        <v>788</v>
      </c>
      <c r="I417">
        <v>2</v>
      </c>
    </row>
    <row r="418" spans="5:9" ht="12.75">
      <c r="E418" t="s">
        <v>789</v>
      </c>
      <c r="I418">
        <v>0</v>
      </c>
    </row>
    <row r="419" spans="5:9" ht="12.75">
      <c r="E419" t="s">
        <v>549</v>
      </c>
      <c r="I419">
        <v>2</v>
      </c>
    </row>
    <row r="420" spans="5:9" ht="12.75">
      <c r="E420" t="s">
        <v>550</v>
      </c>
      <c r="I420">
        <v>0</v>
      </c>
    </row>
    <row r="421" spans="5:9" ht="12.75">
      <c r="E421" t="s">
        <v>551</v>
      </c>
      <c r="I421">
        <v>2</v>
      </c>
    </row>
    <row r="422" spans="5:9" ht="12.75">
      <c r="E422" t="s">
        <v>552</v>
      </c>
      <c r="I422">
        <v>0</v>
      </c>
    </row>
    <row r="423" spans="5:9" ht="12.75">
      <c r="E423" t="s">
        <v>553</v>
      </c>
      <c r="I423">
        <v>2</v>
      </c>
    </row>
    <row r="424" spans="5:9" ht="12.75">
      <c r="E424" t="s">
        <v>554</v>
      </c>
      <c r="I424">
        <v>0</v>
      </c>
    </row>
    <row r="425" spans="5:9" ht="12.75">
      <c r="E425" t="s">
        <v>717</v>
      </c>
      <c r="I425">
        <v>2</v>
      </c>
    </row>
    <row r="426" spans="5:9" ht="38.25">
      <c r="E426" s="11" t="s">
        <v>555</v>
      </c>
      <c r="I426">
        <v>0</v>
      </c>
    </row>
    <row r="427" spans="5:9" ht="12.75">
      <c r="E427" t="s">
        <v>556</v>
      </c>
      <c r="I427">
        <v>2</v>
      </c>
    </row>
    <row r="428" spans="5:9" ht="12.75">
      <c r="E428" t="s">
        <v>557</v>
      </c>
      <c r="I428">
        <v>0</v>
      </c>
    </row>
    <row r="429" spans="5:9" ht="12.75">
      <c r="E429" t="s">
        <v>558</v>
      </c>
      <c r="I429">
        <v>2</v>
      </c>
    </row>
    <row r="430" spans="5:9" ht="12.75">
      <c r="E430" t="s">
        <v>559</v>
      </c>
      <c r="I430">
        <v>0</v>
      </c>
    </row>
    <row r="431" spans="5:9" ht="12.75">
      <c r="E431" t="s">
        <v>560</v>
      </c>
      <c r="I431">
        <v>2</v>
      </c>
    </row>
    <row r="432" spans="5:9" ht="12.75">
      <c r="E432" t="s">
        <v>561</v>
      </c>
      <c r="I432">
        <v>0</v>
      </c>
    </row>
    <row r="433" spans="5:9" ht="12.75">
      <c r="E433" t="s">
        <v>562</v>
      </c>
      <c r="I433">
        <v>2</v>
      </c>
    </row>
    <row r="434" spans="5:9" ht="12.75">
      <c r="E434" t="s">
        <v>563</v>
      </c>
      <c r="I434">
        <v>0</v>
      </c>
    </row>
    <row r="435" spans="5:9" ht="12.75">
      <c r="E435" t="s">
        <v>564</v>
      </c>
      <c r="I435">
        <v>2</v>
      </c>
    </row>
    <row r="436" spans="5:9" ht="12.75">
      <c r="E436" t="s">
        <v>565</v>
      </c>
      <c r="I436">
        <v>0</v>
      </c>
    </row>
    <row r="437" spans="5:9" ht="12.75">
      <c r="E437" t="s">
        <v>566</v>
      </c>
      <c r="I437">
        <v>2</v>
      </c>
    </row>
    <row r="438" spans="5:9" ht="12.75">
      <c r="E438" t="s">
        <v>567</v>
      </c>
      <c r="I438">
        <v>0</v>
      </c>
    </row>
    <row r="439" spans="5:9" ht="12.75">
      <c r="E439" t="s">
        <v>719</v>
      </c>
      <c r="I439">
        <v>2</v>
      </c>
    </row>
    <row r="440" spans="5:9" ht="12.75">
      <c r="E440" t="s">
        <v>568</v>
      </c>
      <c r="I440">
        <v>0</v>
      </c>
    </row>
    <row r="441" spans="5:9" ht="12.75">
      <c r="E441" t="s">
        <v>569</v>
      </c>
      <c r="I441">
        <v>2</v>
      </c>
    </row>
    <row r="442" spans="5:9" ht="12.75">
      <c r="E442" t="s">
        <v>570</v>
      </c>
      <c r="I442">
        <v>0</v>
      </c>
    </row>
    <row r="443" spans="5:9" ht="12.75">
      <c r="E443" t="s">
        <v>571</v>
      </c>
      <c r="I443">
        <v>2</v>
      </c>
    </row>
    <row r="444" spans="5:9" ht="12.75">
      <c r="E444" t="s">
        <v>525</v>
      </c>
      <c r="I444">
        <v>0</v>
      </c>
    </row>
    <row r="445" spans="5:9" ht="12.75">
      <c r="E445" t="s">
        <v>526</v>
      </c>
      <c r="I445">
        <v>2</v>
      </c>
    </row>
    <row r="446" spans="5:9" ht="12.75">
      <c r="E446" t="s">
        <v>527</v>
      </c>
      <c r="I446">
        <v>0</v>
      </c>
    </row>
    <row r="447" spans="5:9" ht="12.75">
      <c r="E447" t="s">
        <v>528</v>
      </c>
      <c r="I447">
        <v>2</v>
      </c>
    </row>
    <row r="448" spans="5:9" ht="38.25">
      <c r="E448" s="11" t="s">
        <v>529</v>
      </c>
      <c r="I448">
        <v>0</v>
      </c>
    </row>
    <row r="449" spans="5:9" ht="12.75">
      <c r="E449" t="s">
        <v>530</v>
      </c>
      <c r="I449">
        <v>2</v>
      </c>
    </row>
    <row r="450" spans="5:9" ht="38.25">
      <c r="E450" s="11" t="s">
        <v>531</v>
      </c>
      <c r="I450">
        <v>0</v>
      </c>
    </row>
    <row r="451" spans="5:9" ht="12.75">
      <c r="E451" t="s">
        <v>532</v>
      </c>
      <c r="I451">
        <v>2</v>
      </c>
    </row>
    <row r="452" spans="5:9" ht="12.75">
      <c r="E452" t="s">
        <v>533</v>
      </c>
      <c r="I452">
        <v>0</v>
      </c>
    </row>
    <row r="453" spans="5:9" ht="12.75">
      <c r="E453" t="s">
        <v>21</v>
      </c>
      <c r="I453">
        <v>2</v>
      </c>
    </row>
    <row r="454" spans="5:9" ht="12.75">
      <c r="E454" t="s">
        <v>22</v>
      </c>
      <c r="I454">
        <v>0</v>
      </c>
    </row>
    <row r="455" spans="5:9" ht="12.75">
      <c r="E455" t="s">
        <v>23</v>
      </c>
      <c r="I455">
        <v>2</v>
      </c>
    </row>
    <row r="456" spans="5:9" ht="38.25">
      <c r="E456" s="11" t="s">
        <v>24</v>
      </c>
      <c r="I456">
        <v>0</v>
      </c>
    </row>
    <row r="457" spans="5:9" ht="12.75">
      <c r="E457" t="s">
        <v>25</v>
      </c>
      <c r="I457">
        <v>2</v>
      </c>
    </row>
    <row r="458" spans="5:9" ht="12.75">
      <c r="E458" t="s">
        <v>26</v>
      </c>
      <c r="I458">
        <v>0</v>
      </c>
    </row>
    <row r="459" spans="5:9" ht="12.75">
      <c r="E459" t="s">
        <v>27</v>
      </c>
      <c r="I459">
        <v>2</v>
      </c>
    </row>
    <row r="460" spans="5:9" ht="12.75">
      <c r="E460" t="s">
        <v>28</v>
      </c>
      <c r="I460">
        <v>0</v>
      </c>
    </row>
    <row r="461" spans="5:9" ht="12.75">
      <c r="E461" t="s">
        <v>29</v>
      </c>
      <c r="I461">
        <v>2</v>
      </c>
    </row>
    <row r="462" spans="5:9" ht="12.75">
      <c r="E462" t="s">
        <v>30</v>
      </c>
      <c r="I462">
        <v>0</v>
      </c>
    </row>
    <row r="463" spans="5:9" ht="12.75">
      <c r="E463" t="s">
        <v>31</v>
      </c>
      <c r="I463">
        <v>2</v>
      </c>
    </row>
    <row r="464" spans="5:9" ht="38.25">
      <c r="E464" s="11" t="s">
        <v>130</v>
      </c>
      <c r="I464">
        <v>0</v>
      </c>
    </row>
    <row r="465" spans="5:9" ht="12.75">
      <c r="E465" t="s">
        <v>131</v>
      </c>
      <c r="I465">
        <v>2</v>
      </c>
    </row>
    <row r="466" spans="5:9" ht="12.75">
      <c r="E466" t="s">
        <v>132</v>
      </c>
      <c r="I466">
        <v>0</v>
      </c>
    </row>
    <row r="467" spans="5:9" ht="12.75">
      <c r="E467" t="s">
        <v>133</v>
      </c>
      <c r="I467">
        <v>2</v>
      </c>
    </row>
    <row r="468" spans="5:9" ht="12.75">
      <c r="E468" t="s">
        <v>134</v>
      </c>
      <c r="I468">
        <v>0</v>
      </c>
    </row>
    <row r="469" spans="5:9" ht="12.75">
      <c r="E469" t="s">
        <v>135</v>
      </c>
      <c r="I469">
        <v>2</v>
      </c>
    </row>
    <row r="470" spans="5:9" ht="12.75">
      <c r="E470" t="s">
        <v>136</v>
      </c>
      <c r="I470">
        <v>0</v>
      </c>
    </row>
    <row r="471" spans="5:9" ht="12.75">
      <c r="E471" t="s">
        <v>137</v>
      </c>
      <c r="I471">
        <v>2</v>
      </c>
    </row>
    <row r="472" spans="5:9" ht="12.75">
      <c r="E472" t="s">
        <v>138</v>
      </c>
      <c r="I472">
        <v>0</v>
      </c>
    </row>
    <row r="473" spans="5:9" ht="12.75">
      <c r="E473" t="s">
        <v>139</v>
      </c>
      <c r="I473">
        <v>2</v>
      </c>
    </row>
    <row r="474" spans="5:9" ht="12.75">
      <c r="E474" t="s">
        <v>140</v>
      </c>
      <c r="I474">
        <v>0</v>
      </c>
    </row>
    <row r="475" spans="5:9" ht="12.75">
      <c r="E475" t="s">
        <v>141</v>
      </c>
      <c r="I475">
        <v>2</v>
      </c>
    </row>
    <row r="476" spans="5:9" ht="12.75">
      <c r="E476" t="s">
        <v>142</v>
      </c>
      <c r="I476">
        <v>0</v>
      </c>
    </row>
    <row r="477" spans="5:9" ht="12.75">
      <c r="E477" t="s">
        <v>143</v>
      </c>
      <c r="I477">
        <v>2</v>
      </c>
    </row>
    <row r="478" spans="5:9" ht="12.75">
      <c r="E478" t="s">
        <v>144</v>
      </c>
      <c r="I478">
        <v>0</v>
      </c>
    </row>
    <row r="479" spans="5:9" ht="12.75">
      <c r="E479" t="s">
        <v>145</v>
      </c>
      <c r="I479">
        <v>2</v>
      </c>
    </row>
    <row r="480" spans="5:9" ht="12.75">
      <c r="E480" t="s">
        <v>146</v>
      </c>
      <c r="I480">
        <v>0</v>
      </c>
    </row>
    <row r="481" spans="5:9" ht="12.75">
      <c r="E481" t="s">
        <v>147</v>
      </c>
      <c r="I481">
        <v>2</v>
      </c>
    </row>
    <row r="482" spans="5:9" ht="12.75">
      <c r="E482" t="s">
        <v>115</v>
      </c>
      <c r="I482">
        <v>0</v>
      </c>
    </row>
    <row r="483" spans="5:9" ht="12.75">
      <c r="E483" t="s">
        <v>116</v>
      </c>
      <c r="I483">
        <v>2</v>
      </c>
    </row>
    <row r="484" spans="5:9" ht="12.75">
      <c r="E484" t="s">
        <v>117</v>
      </c>
      <c r="I484">
        <v>0</v>
      </c>
    </row>
    <row r="485" spans="5:9" ht="12.75">
      <c r="E485" t="s">
        <v>118</v>
      </c>
      <c r="I485">
        <v>2</v>
      </c>
    </row>
    <row r="486" spans="5:9" ht="12.75">
      <c r="E486" t="s">
        <v>119</v>
      </c>
      <c r="I486">
        <v>0</v>
      </c>
    </row>
    <row r="487" spans="5:9" ht="12.75">
      <c r="E487" t="s">
        <v>120</v>
      </c>
      <c r="I487">
        <v>2</v>
      </c>
    </row>
    <row r="488" spans="5:9" ht="12.75">
      <c r="E488" t="s">
        <v>121</v>
      </c>
      <c r="I488">
        <v>0</v>
      </c>
    </row>
    <row r="489" spans="5:9" ht="12.75">
      <c r="E489" t="s">
        <v>122</v>
      </c>
      <c r="I489">
        <v>2</v>
      </c>
    </row>
    <row r="490" spans="5:9" ht="12.75">
      <c r="E490" t="s">
        <v>123</v>
      </c>
      <c r="I490">
        <v>0</v>
      </c>
    </row>
    <row r="491" spans="5:9" ht="12.75">
      <c r="E491" t="s">
        <v>124</v>
      </c>
      <c r="I491">
        <v>2</v>
      </c>
    </row>
    <row r="492" spans="5:9" ht="12.75">
      <c r="E492" t="s">
        <v>125</v>
      </c>
      <c r="I492">
        <v>0</v>
      </c>
    </row>
    <row r="493" spans="5:9" ht="12.75">
      <c r="E493" t="s">
        <v>126</v>
      </c>
      <c r="I493">
        <v>2</v>
      </c>
    </row>
    <row r="494" spans="5:9" ht="12.75">
      <c r="E494" t="s">
        <v>127</v>
      </c>
      <c r="I494">
        <v>0</v>
      </c>
    </row>
    <row r="495" spans="5:9" ht="12.75">
      <c r="E495" t="s">
        <v>128</v>
      </c>
      <c r="I495">
        <v>2</v>
      </c>
    </row>
    <row r="496" spans="5:9" ht="38.25">
      <c r="E496" s="11" t="s">
        <v>129</v>
      </c>
      <c r="I496">
        <v>0</v>
      </c>
    </row>
    <row r="497" spans="5:9" ht="12.75">
      <c r="E497" t="s">
        <v>80</v>
      </c>
      <c r="I497">
        <v>2</v>
      </c>
    </row>
    <row r="498" spans="5:9" ht="12.75">
      <c r="E498" t="s">
        <v>81</v>
      </c>
      <c r="I498">
        <v>0</v>
      </c>
    </row>
    <row r="499" spans="5:9" ht="12.75">
      <c r="E499" t="s">
        <v>82</v>
      </c>
      <c r="I499">
        <v>2</v>
      </c>
    </row>
    <row r="500" spans="5:9" ht="12.75">
      <c r="E500" t="s">
        <v>83</v>
      </c>
      <c r="I500">
        <v>0</v>
      </c>
    </row>
    <row r="501" spans="5:9" ht="12.75">
      <c r="E501" t="s">
        <v>84</v>
      </c>
      <c r="I501">
        <v>2</v>
      </c>
    </row>
    <row r="502" spans="5:9" ht="12.75">
      <c r="E502" t="s">
        <v>85</v>
      </c>
      <c r="I502">
        <v>0</v>
      </c>
    </row>
    <row r="503" spans="5:9" ht="12.75">
      <c r="E503" t="s">
        <v>86</v>
      </c>
      <c r="I503">
        <v>2</v>
      </c>
    </row>
    <row r="504" spans="5:9" ht="12.75">
      <c r="E504" t="s">
        <v>87</v>
      </c>
      <c r="I504">
        <v>2</v>
      </c>
    </row>
    <row r="505" spans="5:9" ht="12.75">
      <c r="E505" t="s">
        <v>88</v>
      </c>
      <c r="I505">
        <v>1</v>
      </c>
    </row>
    <row r="506" spans="5:9" ht="12.75">
      <c r="E506" t="s">
        <v>89</v>
      </c>
      <c r="I506">
        <v>0</v>
      </c>
    </row>
    <row r="507" spans="5:9" ht="12.75">
      <c r="E507" t="s">
        <v>90</v>
      </c>
      <c r="I507">
        <v>2</v>
      </c>
    </row>
    <row r="508" spans="5:9" ht="12.75">
      <c r="E508" t="s">
        <v>91</v>
      </c>
      <c r="I508">
        <v>0</v>
      </c>
    </row>
    <row r="509" spans="5:9" ht="12.75">
      <c r="E509" t="s">
        <v>92</v>
      </c>
      <c r="I509">
        <v>2</v>
      </c>
    </row>
    <row r="510" spans="5:9" ht="12.75">
      <c r="E510" t="s">
        <v>93</v>
      </c>
      <c r="I510">
        <v>0</v>
      </c>
    </row>
    <row r="511" spans="5:9" ht="12.75">
      <c r="E511" t="s">
        <v>94</v>
      </c>
      <c r="I511">
        <v>2</v>
      </c>
    </row>
    <row r="512" spans="5:9" ht="12.75">
      <c r="E512" t="s">
        <v>95</v>
      </c>
      <c r="I512">
        <v>0</v>
      </c>
    </row>
    <row r="513" spans="5:9" ht="12.75">
      <c r="E513" t="s">
        <v>96</v>
      </c>
      <c r="I513">
        <v>2</v>
      </c>
    </row>
    <row r="514" spans="5:9" ht="12.75">
      <c r="E514" t="s">
        <v>97</v>
      </c>
      <c r="I514">
        <v>0</v>
      </c>
    </row>
    <row r="515" spans="5:9" ht="12.75">
      <c r="E515" t="s">
        <v>98</v>
      </c>
      <c r="I515">
        <v>2</v>
      </c>
    </row>
    <row r="516" spans="5:9" ht="12.75">
      <c r="E516" t="s">
        <v>99</v>
      </c>
      <c r="I516">
        <v>0</v>
      </c>
    </row>
    <row r="517" spans="5:9" ht="12.75">
      <c r="E517" t="s">
        <v>100</v>
      </c>
      <c r="I517">
        <v>2</v>
      </c>
    </row>
    <row r="518" spans="5:9" ht="38.25">
      <c r="E518" s="11" t="s">
        <v>101</v>
      </c>
      <c r="I518">
        <v>0</v>
      </c>
    </row>
    <row r="519" spans="5:9" ht="12.75">
      <c r="E519" t="s">
        <v>102</v>
      </c>
      <c r="I519">
        <v>2</v>
      </c>
    </row>
    <row r="520" spans="5:9" ht="12.75">
      <c r="E520" t="s">
        <v>103</v>
      </c>
      <c r="I520">
        <v>0</v>
      </c>
    </row>
    <row r="521" spans="5:9" ht="12.75">
      <c r="E521" t="s">
        <v>104</v>
      </c>
      <c r="I521">
        <v>2</v>
      </c>
    </row>
    <row r="522" spans="5:9" ht="12.75">
      <c r="E522" t="s">
        <v>105</v>
      </c>
      <c r="I522">
        <v>0</v>
      </c>
    </row>
    <row r="523" spans="5:9" ht="12.75">
      <c r="E523" t="s">
        <v>106</v>
      </c>
      <c r="I523">
        <v>2</v>
      </c>
    </row>
    <row r="524" spans="5:9" ht="12.75">
      <c r="E524" t="s">
        <v>107</v>
      </c>
      <c r="I524">
        <v>0</v>
      </c>
    </row>
    <row r="525" spans="5:9" ht="12.75">
      <c r="E525" t="s">
        <v>108</v>
      </c>
      <c r="I525">
        <v>2</v>
      </c>
    </row>
    <row r="526" spans="5:9" ht="12.75">
      <c r="E526" t="s">
        <v>109</v>
      </c>
      <c r="I526">
        <v>0</v>
      </c>
    </row>
    <row r="527" spans="5:9" ht="12.75">
      <c r="E527" t="s">
        <v>110</v>
      </c>
      <c r="I527">
        <v>2</v>
      </c>
    </row>
    <row r="528" spans="5:9" ht="38.25">
      <c r="E528" s="11" t="s">
        <v>111</v>
      </c>
      <c r="I528">
        <v>0</v>
      </c>
    </row>
    <row r="529" spans="5:9" ht="12.75">
      <c r="E529" t="s">
        <v>112</v>
      </c>
      <c r="I529">
        <v>2</v>
      </c>
    </row>
    <row r="530" spans="5:9" ht="12.75">
      <c r="E530" t="s">
        <v>791</v>
      </c>
      <c r="I530">
        <v>0</v>
      </c>
    </row>
    <row r="531" spans="5:9" ht="12.75">
      <c r="E531" t="s">
        <v>792</v>
      </c>
      <c r="I531">
        <v>2</v>
      </c>
    </row>
    <row r="532" spans="5:9" ht="12.75">
      <c r="E532" t="s">
        <v>793</v>
      </c>
      <c r="I532">
        <v>0</v>
      </c>
    </row>
    <row r="533" spans="5:9" ht="12.75">
      <c r="E533" t="s">
        <v>794</v>
      </c>
      <c r="I533">
        <v>2</v>
      </c>
    </row>
    <row r="534" spans="5:9" ht="12.75">
      <c r="E534" t="s">
        <v>795</v>
      </c>
      <c r="I534">
        <v>0</v>
      </c>
    </row>
    <row r="535" spans="5:9" ht="12.75">
      <c r="E535" t="s">
        <v>796</v>
      </c>
      <c r="I535">
        <v>2</v>
      </c>
    </row>
    <row r="536" spans="5:9" ht="12.75">
      <c r="E536" t="s">
        <v>797</v>
      </c>
      <c r="I536">
        <v>0</v>
      </c>
    </row>
    <row r="537" spans="5:9" ht="12.75">
      <c r="E537" t="s">
        <v>798</v>
      </c>
      <c r="I537">
        <v>2</v>
      </c>
    </row>
    <row r="538" spans="5:9" ht="12.75">
      <c r="E538" t="s">
        <v>799</v>
      </c>
      <c r="I538">
        <v>2</v>
      </c>
    </row>
    <row r="539" spans="5:9" ht="12.75">
      <c r="E539" t="s">
        <v>755</v>
      </c>
      <c r="I539">
        <v>1</v>
      </c>
    </row>
    <row r="540" spans="5:9" ht="12.75">
      <c r="E540" t="s">
        <v>800</v>
      </c>
      <c r="I540">
        <v>0</v>
      </c>
    </row>
    <row r="541" spans="5:9" ht="12.75">
      <c r="E541" t="s">
        <v>801</v>
      </c>
      <c r="I541">
        <v>2</v>
      </c>
    </row>
    <row r="542" spans="5:9" ht="12.75">
      <c r="E542" t="s">
        <v>802</v>
      </c>
      <c r="I542">
        <v>0</v>
      </c>
    </row>
    <row r="543" spans="5:9" ht="12.75">
      <c r="E543" t="s">
        <v>803</v>
      </c>
      <c r="I543">
        <v>2</v>
      </c>
    </row>
    <row r="544" spans="5:9" ht="12.75">
      <c r="E544" t="s">
        <v>804</v>
      </c>
      <c r="I544">
        <v>0</v>
      </c>
    </row>
    <row r="545" spans="5:9" ht="12.75">
      <c r="E545" t="s">
        <v>805</v>
      </c>
      <c r="I545">
        <v>2</v>
      </c>
    </row>
    <row r="546" spans="5:9" ht="12.75">
      <c r="E546" t="s">
        <v>806</v>
      </c>
      <c r="I546">
        <v>0</v>
      </c>
    </row>
    <row r="547" spans="5:9" ht="12.75">
      <c r="E547" t="s">
        <v>807</v>
      </c>
      <c r="I547">
        <v>2</v>
      </c>
    </row>
    <row r="548" spans="5:9" ht="12.75">
      <c r="E548" t="s">
        <v>808</v>
      </c>
      <c r="I548">
        <v>0</v>
      </c>
    </row>
    <row r="549" spans="5:9" ht="12.75">
      <c r="E549" t="s">
        <v>809</v>
      </c>
      <c r="I549">
        <v>2</v>
      </c>
    </row>
    <row r="550" spans="5:9" ht="12.75">
      <c r="E550" t="s">
        <v>810</v>
      </c>
      <c r="I550">
        <v>0</v>
      </c>
    </row>
    <row r="551" spans="5:9" ht="12.75">
      <c r="E551" t="s">
        <v>811</v>
      </c>
      <c r="I551">
        <v>2</v>
      </c>
    </row>
    <row r="552" spans="5:9" ht="12.75">
      <c r="E552" t="s">
        <v>812</v>
      </c>
      <c r="I552">
        <v>0</v>
      </c>
    </row>
    <row r="553" spans="5:9" ht="12.75">
      <c r="E553" t="s">
        <v>813</v>
      </c>
      <c r="I553">
        <v>2</v>
      </c>
    </row>
    <row r="554" spans="5:9" ht="38.25">
      <c r="E554" s="11" t="s">
        <v>814</v>
      </c>
      <c r="I554">
        <v>0</v>
      </c>
    </row>
    <row r="555" spans="5:9" ht="12.75">
      <c r="E555" t="s">
        <v>815</v>
      </c>
      <c r="I555">
        <v>2</v>
      </c>
    </row>
    <row r="556" spans="5:9" ht="12.75">
      <c r="E556" t="s">
        <v>433</v>
      </c>
      <c r="I556">
        <v>0</v>
      </c>
    </row>
    <row r="557" spans="5:9" ht="12.75">
      <c r="E557" t="s">
        <v>434</v>
      </c>
      <c r="I557">
        <v>2</v>
      </c>
    </row>
    <row r="558" spans="5:9" ht="38.25">
      <c r="E558" s="11" t="s">
        <v>435</v>
      </c>
      <c r="I558">
        <v>0</v>
      </c>
    </row>
    <row r="559" spans="5:9" ht="12.75">
      <c r="E559" t="s">
        <v>436</v>
      </c>
      <c r="I559">
        <v>2</v>
      </c>
    </row>
    <row r="560" spans="5:9" ht="12.75">
      <c r="E560" t="s">
        <v>437</v>
      </c>
      <c r="I560">
        <v>0</v>
      </c>
    </row>
    <row r="561" spans="5:9" ht="12.75">
      <c r="E561" t="s">
        <v>438</v>
      </c>
      <c r="I561">
        <v>2</v>
      </c>
    </row>
    <row r="562" spans="5:9" ht="12.75">
      <c r="E562" t="s">
        <v>439</v>
      </c>
      <c r="I562">
        <v>0</v>
      </c>
    </row>
    <row r="563" spans="5:9" ht="12.75">
      <c r="E563" t="s">
        <v>440</v>
      </c>
      <c r="I563">
        <v>2</v>
      </c>
    </row>
    <row r="564" spans="5:9" ht="12.75">
      <c r="E564" t="s">
        <v>441</v>
      </c>
      <c r="I564">
        <v>2</v>
      </c>
    </row>
    <row r="565" spans="5:9" ht="12.75">
      <c r="E565" t="s">
        <v>442</v>
      </c>
      <c r="I565">
        <v>1</v>
      </c>
    </row>
    <row r="566" spans="5:9" ht="12.75">
      <c r="E566" t="s">
        <v>443</v>
      </c>
      <c r="I566">
        <v>0</v>
      </c>
    </row>
    <row r="567" spans="5:9" ht="12.75">
      <c r="E567" t="s">
        <v>444</v>
      </c>
      <c r="I567">
        <v>2</v>
      </c>
    </row>
    <row r="568" spans="5:9" ht="12.75">
      <c r="E568" t="s">
        <v>445</v>
      </c>
      <c r="I568">
        <v>0</v>
      </c>
    </row>
    <row r="569" spans="5:9" ht="12.75">
      <c r="E569" t="s">
        <v>883</v>
      </c>
      <c r="I569">
        <v>2</v>
      </c>
    </row>
    <row r="570" spans="5:9" ht="12.75">
      <c r="E570" t="s">
        <v>884</v>
      </c>
      <c r="I570">
        <v>0</v>
      </c>
    </row>
    <row r="571" spans="5:9" ht="12.75">
      <c r="E571" t="s">
        <v>885</v>
      </c>
      <c r="I571">
        <v>2</v>
      </c>
    </row>
    <row r="572" spans="5:9" ht="12.75">
      <c r="E572" t="s">
        <v>886</v>
      </c>
      <c r="I572">
        <v>0</v>
      </c>
    </row>
    <row r="573" spans="5:9" ht="12.75">
      <c r="E573" t="s">
        <v>887</v>
      </c>
      <c r="I573">
        <v>2</v>
      </c>
    </row>
    <row r="574" spans="5:9" ht="12.75">
      <c r="E574" t="s">
        <v>888</v>
      </c>
      <c r="I574">
        <v>0</v>
      </c>
    </row>
    <row r="575" spans="5:9" ht="12.75">
      <c r="E575" t="s">
        <v>889</v>
      </c>
      <c r="I575">
        <v>2</v>
      </c>
    </row>
    <row r="576" spans="5:9" ht="12.75">
      <c r="E576" t="s">
        <v>890</v>
      </c>
      <c r="I576">
        <v>0</v>
      </c>
    </row>
    <row r="577" spans="5:9" ht="12.75">
      <c r="E577" t="s">
        <v>891</v>
      </c>
      <c r="I577">
        <v>2</v>
      </c>
    </row>
    <row r="578" spans="5:9" ht="12.75">
      <c r="E578" t="s">
        <v>892</v>
      </c>
      <c r="I578">
        <v>0</v>
      </c>
    </row>
    <row r="579" spans="5:9" ht="12.75">
      <c r="E579" t="s">
        <v>893</v>
      </c>
      <c r="I579">
        <v>2</v>
      </c>
    </row>
    <row r="580" spans="5:9" ht="12.75">
      <c r="E580" t="s">
        <v>894</v>
      </c>
      <c r="I580">
        <v>0</v>
      </c>
    </row>
    <row r="581" spans="5:9" ht="12.75">
      <c r="E581" t="s">
        <v>895</v>
      </c>
      <c r="I581">
        <v>2</v>
      </c>
    </row>
    <row r="582" spans="5:9" ht="12.75">
      <c r="E582" t="s">
        <v>896</v>
      </c>
      <c r="I582">
        <v>0</v>
      </c>
    </row>
    <row r="583" spans="5:9" ht="12.75">
      <c r="E583" t="s">
        <v>897</v>
      </c>
      <c r="I583">
        <v>2</v>
      </c>
    </row>
    <row r="584" spans="5:9" ht="12.75">
      <c r="E584" t="s">
        <v>898</v>
      </c>
      <c r="I584">
        <v>0</v>
      </c>
    </row>
    <row r="585" spans="5:9" ht="12.75">
      <c r="E585" t="s">
        <v>899</v>
      </c>
      <c r="I585">
        <v>2</v>
      </c>
    </row>
    <row r="586" spans="5:9" ht="12.75">
      <c r="E586" t="s">
        <v>900</v>
      </c>
      <c r="I586">
        <v>0</v>
      </c>
    </row>
    <row r="587" spans="5:9" ht="12.75">
      <c r="E587" t="s">
        <v>151</v>
      </c>
      <c r="I587">
        <v>2</v>
      </c>
    </row>
    <row r="588" spans="5:9" ht="38.25">
      <c r="E588" s="11" t="s">
        <v>152</v>
      </c>
      <c r="I588">
        <v>2</v>
      </c>
    </row>
    <row r="589" spans="5:9" ht="12.75">
      <c r="E589" t="s">
        <v>153</v>
      </c>
      <c r="I589">
        <v>1</v>
      </c>
    </row>
    <row r="590" spans="5:9" ht="12.75">
      <c r="E590" t="s">
        <v>154</v>
      </c>
      <c r="I590">
        <v>0</v>
      </c>
    </row>
    <row r="591" spans="5:9" ht="12.75">
      <c r="E591" t="s">
        <v>155</v>
      </c>
      <c r="I591">
        <v>2</v>
      </c>
    </row>
    <row r="592" spans="5:9" ht="12.75">
      <c r="E592" t="s">
        <v>156</v>
      </c>
      <c r="I592">
        <v>0</v>
      </c>
    </row>
    <row r="593" spans="5:9" ht="12.75">
      <c r="E593" t="s">
        <v>157</v>
      </c>
      <c r="I593">
        <v>2</v>
      </c>
    </row>
    <row r="594" spans="5:9" ht="12.75">
      <c r="E594" t="s">
        <v>158</v>
      </c>
      <c r="I594">
        <v>0</v>
      </c>
    </row>
    <row r="595" spans="5:9" ht="12.75">
      <c r="E595" t="s">
        <v>159</v>
      </c>
      <c r="I595">
        <v>2</v>
      </c>
    </row>
    <row r="596" spans="5:9" ht="12.75">
      <c r="E596" t="s">
        <v>160</v>
      </c>
      <c r="I596">
        <v>0</v>
      </c>
    </row>
    <row r="597" spans="5:9" ht="12.75">
      <c r="E597" t="s">
        <v>161</v>
      </c>
      <c r="I597">
        <v>2</v>
      </c>
    </row>
    <row r="598" spans="5:9" ht="12.75">
      <c r="E598" t="s">
        <v>162</v>
      </c>
      <c r="I598">
        <v>0</v>
      </c>
    </row>
    <row r="599" spans="5:9" ht="12.75">
      <c r="E599" t="s">
        <v>163</v>
      </c>
      <c r="I599">
        <v>2</v>
      </c>
    </row>
    <row r="600" spans="5:9" ht="12.75">
      <c r="E600" t="s">
        <v>164</v>
      </c>
      <c r="I600">
        <v>0</v>
      </c>
    </row>
    <row r="601" spans="5:9" ht="12.75">
      <c r="E601" t="s">
        <v>165</v>
      </c>
      <c r="I601">
        <v>2</v>
      </c>
    </row>
    <row r="602" spans="5:9" ht="12.75">
      <c r="E602" t="s">
        <v>166</v>
      </c>
      <c r="I602">
        <v>0</v>
      </c>
    </row>
    <row r="603" spans="5:9" ht="12.75">
      <c r="E603" t="s">
        <v>167</v>
      </c>
      <c r="I603">
        <v>2</v>
      </c>
    </row>
    <row r="604" spans="5:9" ht="12.75">
      <c r="E604" t="s">
        <v>168</v>
      </c>
      <c r="I604">
        <v>0</v>
      </c>
    </row>
    <row r="605" spans="5:9" ht="12.75">
      <c r="E605" t="s">
        <v>169</v>
      </c>
      <c r="I605">
        <v>2</v>
      </c>
    </row>
    <row r="606" spans="5:9" ht="12.75">
      <c r="E606" t="s">
        <v>170</v>
      </c>
      <c r="I606">
        <v>0</v>
      </c>
    </row>
    <row r="607" spans="5:9" ht="12.75">
      <c r="E607" t="s">
        <v>171</v>
      </c>
      <c r="I607">
        <v>2</v>
      </c>
    </row>
    <row r="608" spans="5:9" ht="12.75">
      <c r="E608" t="s">
        <v>172</v>
      </c>
      <c r="I608">
        <v>0</v>
      </c>
    </row>
    <row r="609" spans="5:9" ht="12.75">
      <c r="E609" t="s">
        <v>173</v>
      </c>
      <c r="I609">
        <v>2</v>
      </c>
    </row>
    <row r="610" spans="5:9" ht="12.75">
      <c r="E610" t="s">
        <v>174</v>
      </c>
      <c r="I610">
        <v>0</v>
      </c>
    </row>
    <row r="611" spans="5:9" ht="12.75">
      <c r="E611" t="s">
        <v>175</v>
      </c>
      <c r="I611">
        <v>2</v>
      </c>
    </row>
    <row r="612" spans="5:9" ht="12.75">
      <c r="E612" t="s">
        <v>176</v>
      </c>
      <c r="I612">
        <v>0</v>
      </c>
    </row>
    <row r="613" spans="5:9" ht="12.75">
      <c r="E613" t="s">
        <v>177</v>
      </c>
      <c r="I613">
        <v>2</v>
      </c>
    </row>
    <row r="614" spans="5:9" ht="12.75">
      <c r="E614" t="s">
        <v>178</v>
      </c>
      <c r="I614">
        <v>0</v>
      </c>
    </row>
    <row r="615" spans="5:9" ht="12.75">
      <c r="E615" t="s">
        <v>179</v>
      </c>
      <c r="I615">
        <v>2</v>
      </c>
    </row>
    <row r="616" spans="5:9" ht="12.75">
      <c r="E616" t="s">
        <v>180</v>
      </c>
      <c r="I616">
        <v>0</v>
      </c>
    </row>
    <row r="617" spans="5:9" ht="12.75">
      <c r="E617" t="s">
        <v>181</v>
      </c>
      <c r="I617">
        <v>2</v>
      </c>
    </row>
    <row r="618" spans="5:9" ht="12.75">
      <c r="E618" t="s">
        <v>182</v>
      </c>
      <c r="I618">
        <v>0</v>
      </c>
    </row>
    <row r="619" spans="5:9" ht="12.75">
      <c r="E619" t="s">
        <v>183</v>
      </c>
      <c r="I619">
        <v>2</v>
      </c>
    </row>
    <row r="620" spans="5:9" ht="12.75">
      <c r="E620" t="s">
        <v>184</v>
      </c>
      <c r="I620">
        <v>2</v>
      </c>
    </row>
    <row r="621" spans="5:9" ht="12.75">
      <c r="E621" t="s">
        <v>185</v>
      </c>
      <c r="I621">
        <v>1</v>
      </c>
    </row>
    <row r="622" spans="5:9" ht="12.75">
      <c r="E622" t="s">
        <v>186</v>
      </c>
      <c r="I622">
        <v>0</v>
      </c>
    </row>
    <row r="623" spans="5:9" ht="12.75">
      <c r="E623" t="s">
        <v>187</v>
      </c>
      <c r="I623">
        <v>2</v>
      </c>
    </row>
    <row r="624" spans="5:9" ht="12.75">
      <c r="E624" t="s">
        <v>188</v>
      </c>
      <c r="I624">
        <v>0</v>
      </c>
    </row>
    <row r="625" spans="5:9" ht="12.75">
      <c r="E625" t="s">
        <v>621</v>
      </c>
      <c r="I625">
        <v>2</v>
      </c>
    </row>
    <row r="626" spans="5:9" ht="12.75">
      <c r="E626" t="s">
        <v>622</v>
      </c>
      <c r="I626">
        <v>0</v>
      </c>
    </row>
    <row r="627" spans="5:9" ht="12.75">
      <c r="E627" t="s">
        <v>623</v>
      </c>
      <c r="I627">
        <v>2</v>
      </c>
    </row>
    <row r="628" spans="5:9" ht="12.75">
      <c r="E628" t="s">
        <v>624</v>
      </c>
      <c r="I628">
        <v>0</v>
      </c>
    </row>
    <row r="629" spans="5:9" ht="12.75">
      <c r="E629" t="s">
        <v>625</v>
      </c>
      <c r="I629">
        <v>2</v>
      </c>
    </row>
    <row r="630" spans="5:9" ht="12.75">
      <c r="E630" t="s">
        <v>627</v>
      </c>
      <c r="I630">
        <v>0</v>
      </c>
    </row>
    <row r="631" spans="5:9" ht="12.75">
      <c r="E631" t="s">
        <v>628</v>
      </c>
      <c r="I631">
        <v>2</v>
      </c>
    </row>
    <row r="632" spans="5:9" ht="12.75">
      <c r="E632" t="s">
        <v>629</v>
      </c>
      <c r="I632">
        <v>0</v>
      </c>
    </row>
    <row r="633" spans="5:9" ht="12.75">
      <c r="E633" t="s">
        <v>630</v>
      </c>
      <c r="I633">
        <v>2</v>
      </c>
    </row>
    <row r="634" spans="5:9" ht="12.75">
      <c r="E634" t="s">
        <v>631</v>
      </c>
      <c r="I634">
        <v>0</v>
      </c>
    </row>
    <row r="635" spans="5:9" ht="12.75">
      <c r="E635" t="s">
        <v>632</v>
      </c>
      <c r="I635">
        <v>2</v>
      </c>
    </row>
    <row r="636" spans="5:9" ht="12.75">
      <c r="E636" t="s">
        <v>633</v>
      </c>
      <c r="I636">
        <v>0</v>
      </c>
    </row>
    <row r="637" spans="5:9" ht="12.75">
      <c r="E637" t="s">
        <v>634</v>
      </c>
      <c r="I637">
        <v>2</v>
      </c>
    </row>
    <row r="638" spans="5:9" ht="12.75">
      <c r="E638" t="s">
        <v>635</v>
      </c>
      <c r="I638">
        <v>0</v>
      </c>
    </row>
    <row r="639" spans="5:9" ht="12.75">
      <c r="E639" t="s">
        <v>636</v>
      </c>
      <c r="I639">
        <v>2</v>
      </c>
    </row>
    <row r="640" spans="5:9" ht="12.75">
      <c r="E640" t="s">
        <v>637</v>
      </c>
      <c r="I640">
        <v>0</v>
      </c>
    </row>
    <row r="641" spans="5:9" ht="12.75">
      <c r="E641" t="s">
        <v>638</v>
      </c>
      <c r="I641">
        <v>2</v>
      </c>
    </row>
    <row r="642" spans="5:9" ht="38.25">
      <c r="E642" s="11" t="s">
        <v>639</v>
      </c>
      <c r="I642">
        <v>2</v>
      </c>
    </row>
    <row r="643" spans="5:9" ht="12.75">
      <c r="E643" t="s">
        <v>640</v>
      </c>
      <c r="I643">
        <v>1</v>
      </c>
    </row>
    <row r="644" spans="5:9" ht="12.75">
      <c r="E644" t="s">
        <v>641</v>
      </c>
      <c r="I644">
        <v>0</v>
      </c>
    </row>
    <row r="645" spans="5:9" ht="12.75">
      <c r="E645" t="s">
        <v>642</v>
      </c>
      <c r="I645">
        <v>2</v>
      </c>
    </row>
    <row r="646" spans="5:9" ht="38.25">
      <c r="E646" s="11" t="s">
        <v>643</v>
      </c>
      <c r="I646">
        <v>0</v>
      </c>
    </row>
    <row r="647" spans="5:9" ht="12.75">
      <c r="E647" t="s">
        <v>644</v>
      </c>
      <c r="I647">
        <v>2</v>
      </c>
    </row>
    <row r="648" spans="5:9" ht="12.75">
      <c r="E648" t="s">
        <v>645</v>
      </c>
      <c r="I648">
        <v>0</v>
      </c>
    </row>
    <row r="649" spans="5:9" ht="12.75">
      <c r="E649" t="s">
        <v>646</v>
      </c>
      <c r="I649">
        <v>2</v>
      </c>
    </row>
    <row r="650" spans="5:9" ht="12.75">
      <c r="E650" t="s">
        <v>647</v>
      </c>
      <c r="I650">
        <v>0</v>
      </c>
    </row>
    <row r="651" spans="5:9" ht="12.75">
      <c r="E651" t="s">
        <v>648</v>
      </c>
      <c r="I651">
        <v>2</v>
      </c>
    </row>
    <row r="652" spans="5:9" ht="12.75">
      <c r="E652" t="s">
        <v>649</v>
      </c>
      <c r="I652">
        <v>0</v>
      </c>
    </row>
    <row r="653" spans="5:9" ht="12.75">
      <c r="E653" t="s">
        <v>650</v>
      </c>
      <c r="I653">
        <v>2</v>
      </c>
    </row>
    <row r="654" spans="5:9" ht="12.75">
      <c r="E654" t="s">
        <v>651</v>
      </c>
      <c r="I654">
        <v>0</v>
      </c>
    </row>
    <row r="655" spans="5:9" ht="12.75">
      <c r="E655" t="s">
        <v>652</v>
      </c>
      <c r="I655">
        <v>2</v>
      </c>
    </row>
    <row r="656" spans="5:9" ht="12.75">
      <c r="E656" t="s">
        <v>653</v>
      </c>
      <c r="I656">
        <v>0</v>
      </c>
    </row>
    <row r="657" spans="5:9" ht="12.75">
      <c r="E657" t="s">
        <v>654</v>
      </c>
      <c r="I657">
        <v>2</v>
      </c>
    </row>
    <row r="658" spans="5:9" ht="12.75">
      <c r="E658" t="s">
        <v>903</v>
      </c>
      <c r="I658">
        <v>2</v>
      </c>
    </row>
    <row r="659" spans="5:9" ht="12.75">
      <c r="E659" t="s">
        <v>904</v>
      </c>
      <c r="I659">
        <v>1</v>
      </c>
    </row>
    <row r="660" spans="5:9" ht="12.75">
      <c r="E660" t="s">
        <v>905</v>
      </c>
      <c r="I660">
        <v>0</v>
      </c>
    </row>
    <row r="661" spans="5:9" ht="12.75">
      <c r="E661" t="s">
        <v>906</v>
      </c>
      <c r="I661">
        <v>2</v>
      </c>
    </row>
    <row r="662" spans="5:9" ht="12.75">
      <c r="E662" t="s">
        <v>907</v>
      </c>
      <c r="I662">
        <v>0</v>
      </c>
    </row>
    <row r="663" spans="5:9" ht="12.75">
      <c r="E663" t="s">
        <v>908</v>
      </c>
      <c r="I663">
        <v>2</v>
      </c>
    </row>
    <row r="664" spans="5:9" ht="12.75">
      <c r="E664" t="s">
        <v>909</v>
      </c>
      <c r="I664">
        <v>0</v>
      </c>
    </row>
    <row r="665" spans="5:9" ht="12.75">
      <c r="E665" t="s">
        <v>910</v>
      </c>
      <c r="I665">
        <v>2</v>
      </c>
    </row>
    <row r="666" spans="5:9" ht="38.25">
      <c r="E666" s="11" t="s">
        <v>911</v>
      </c>
      <c r="I666">
        <v>0</v>
      </c>
    </row>
    <row r="667" spans="5:9" ht="12.75">
      <c r="E667" t="s">
        <v>912</v>
      </c>
      <c r="I667">
        <v>2</v>
      </c>
    </row>
    <row r="668" spans="5:9" ht="12.75">
      <c r="E668" t="s">
        <v>913</v>
      </c>
      <c r="I668">
        <v>0</v>
      </c>
    </row>
    <row r="669" spans="5:9" ht="12.75">
      <c r="E669" t="s">
        <v>914</v>
      </c>
      <c r="I669">
        <v>2</v>
      </c>
    </row>
    <row r="670" spans="5:9" ht="12.75">
      <c r="E670" t="s">
        <v>915</v>
      </c>
      <c r="I670">
        <v>0</v>
      </c>
    </row>
    <row r="671" spans="5:9" ht="12.75">
      <c r="E671" t="s">
        <v>916</v>
      </c>
      <c r="I671">
        <v>2</v>
      </c>
    </row>
    <row r="672" spans="5:9" ht="12.75">
      <c r="E672" t="s">
        <v>917</v>
      </c>
      <c r="I672">
        <v>0</v>
      </c>
    </row>
    <row r="673" spans="5:9" ht="12.75">
      <c r="E673" t="s">
        <v>918</v>
      </c>
      <c r="I673">
        <v>2</v>
      </c>
    </row>
    <row r="674" spans="5:9" ht="12.75">
      <c r="E674" t="s">
        <v>919</v>
      </c>
      <c r="I674">
        <v>0</v>
      </c>
    </row>
    <row r="675" spans="5:9" ht="12.75">
      <c r="E675" t="s">
        <v>920</v>
      </c>
      <c r="I675">
        <v>2</v>
      </c>
    </row>
    <row r="676" spans="5:9" ht="12.75">
      <c r="E676" t="s">
        <v>921</v>
      </c>
      <c r="I676">
        <v>2</v>
      </c>
    </row>
    <row r="677" spans="5:9" ht="12.75">
      <c r="E677" t="s">
        <v>922</v>
      </c>
      <c r="I677">
        <v>1</v>
      </c>
    </row>
    <row r="678" spans="5:9" ht="12.75">
      <c r="E678" t="s">
        <v>923</v>
      </c>
      <c r="I678">
        <v>0</v>
      </c>
    </row>
    <row r="679" spans="5:9" ht="12.75">
      <c r="E679" t="s">
        <v>924</v>
      </c>
      <c r="I679">
        <v>2</v>
      </c>
    </row>
    <row r="680" spans="5:9" ht="38.25">
      <c r="E680" s="11" t="s">
        <v>925</v>
      </c>
      <c r="I680">
        <v>0</v>
      </c>
    </row>
    <row r="681" spans="5:9" ht="12.75">
      <c r="E681" t="s">
        <v>926</v>
      </c>
      <c r="I681">
        <v>2</v>
      </c>
    </row>
    <row r="682" spans="5:9" ht="12.75">
      <c r="E682" t="s">
        <v>927</v>
      </c>
      <c r="I682">
        <v>0</v>
      </c>
    </row>
    <row r="683" spans="5:9" ht="12.75">
      <c r="E683" t="s">
        <v>928</v>
      </c>
      <c r="I683">
        <v>2</v>
      </c>
    </row>
    <row r="684" spans="5:9" ht="12.75">
      <c r="E684" t="s">
        <v>929</v>
      </c>
      <c r="I684">
        <v>0</v>
      </c>
    </row>
    <row r="685" spans="5:9" ht="12.75">
      <c r="E685" t="s">
        <v>930</v>
      </c>
      <c r="I685">
        <v>2</v>
      </c>
    </row>
    <row r="686" spans="5:9" ht="12.75">
      <c r="E686" t="s">
        <v>931</v>
      </c>
      <c r="I686">
        <v>0</v>
      </c>
    </row>
    <row r="687" spans="5:9" ht="12.75">
      <c r="E687" t="s">
        <v>932</v>
      </c>
      <c r="I687">
        <v>2</v>
      </c>
    </row>
    <row r="688" spans="5:9" ht="12.75">
      <c r="E688" t="s">
        <v>933</v>
      </c>
      <c r="I688">
        <v>0</v>
      </c>
    </row>
    <row r="689" spans="5:9" ht="12.75">
      <c r="E689" t="s">
        <v>934</v>
      </c>
      <c r="I689">
        <v>2</v>
      </c>
    </row>
    <row r="690" spans="5:9" ht="12.75">
      <c r="E690" t="s">
        <v>935</v>
      </c>
      <c r="I690">
        <v>0</v>
      </c>
    </row>
    <row r="691" spans="5:9" ht="12.75">
      <c r="E691" t="s">
        <v>936</v>
      </c>
      <c r="I691">
        <v>2</v>
      </c>
    </row>
    <row r="692" spans="5:9" ht="12.75">
      <c r="E692" t="s">
        <v>937</v>
      </c>
      <c r="I692">
        <v>0</v>
      </c>
    </row>
    <row r="693" spans="5:9" ht="12.75">
      <c r="E693" t="s">
        <v>938</v>
      </c>
      <c r="I693">
        <v>2</v>
      </c>
    </row>
    <row r="694" spans="5:9" ht="12.75">
      <c r="E694" t="s">
        <v>939</v>
      </c>
      <c r="I694">
        <v>0</v>
      </c>
    </row>
    <row r="695" spans="5:9" ht="12.75">
      <c r="E695" t="s">
        <v>940</v>
      </c>
      <c r="I695">
        <v>2</v>
      </c>
    </row>
    <row r="696" spans="5:9" ht="12.75">
      <c r="E696" t="s">
        <v>941</v>
      </c>
      <c r="I696">
        <v>0</v>
      </c>
    </row>
    <row r="697" spans="5:9" ht="12.75">
      <c r="E697" t="s">
        <v>942</v>
      </c>
      <c r="I697">
        <v>2</v>
      </c>
    </row>
    <row r="698" spans="5:9" ht="12.75">
      <c r="E698" t="s">
        <v>943</v>
      </c>
      <c r="I698">
        <v>0</v>
      </c>
    </row>
    <row r="699" spans="5:9" ht="12.75">
      <c r="E699" t="s">
        <v>944</v>
      </c>
      <c r="I699">
        <v>2</v>
      </c>
    </row>
    <row r="700" spans="5:9" ht="12.75">
      <c r="E700" t="s">
        <v>945</v>
      </c>
      <c r="I700">
        <v>0</v>
      </c>
    </row>
    <row r="701" spans="5:9" ht="12.75">
      <c r="E701" t="s">
        <v>946</v>
      </c>
      <c r="I701">
        <v>2</v>
      </c>
    </row>
    <row r="702" spans="5:9" ht="12.75">
      <c r="E702" t="s">
        <v>947</v>
      </c>
      <c r="I702">
        <v>0</v>
      </c>
    </row>
    <row r="703" spans="5:9" ht="12.75">
      <c r="E703" t="s">
        <v>948</v>
      </c>
      <c r="I703">
        <v>2</v>
      </c>
    </row>
    <row r="704" spans="5:9" ht="12.75">
      <c r="E704" t="s">
        <v>949</v>
      </c>
      <c r="I704">
        <v>0</v>
      </c>
    </row>
    <row r="705" spans="5:9" ht="12.75">
      <c r="E705" t="s">
        <v>950</v>
      </c>
      <c r="I705">
        <v>2</v>
      </c>
    </row>
    <row r="706" spans="5:9" ht="12.75">
      <c r="E706" t="s">
        <v>951</v>
      </c>
      <c r="I706">
        <v>0</v>
      </c>
    </row>
    <row r="707" spans="5:9" ht="12.75">
      <c r="E707" t="s">
        <v>952</v>
      </c>
      <c r="I707">
        <v>2</v>
      </c>
    </row>
    <row r="708" spans="5:9" ht="12.75">
      <c r="E708" t="s">
        <v>953</v>
      </c>
      <c r="I708">
        <v>2</v>
      </c>
    </row>
    <row r="709" spans="5:9" ht="12.75">
      <c r="E709" t="s">
        <v>954</v>
      </c>
      <c r="I709">
        <v>1</v>
      </c>
    </row>
    <row r="710" spans="5:9" ht="12.75">
      <c r="E710" t="s">
        <v>955</v>
      </c>
      <c r="I710">
        <v>0</v>
      </c>
    </row>
    <row r="711" spans="5:9" ht="12.75">
      <c r="E711" t="s">
        <v>956</v>
      </c>
      <c r="I711">
        <v>2</v>
      </c>
    </row>
    <row r="712" spans="5:9" ht="12.75">
      <c r="E712" t="s">
        <v>957</v>
      </c>
      <c r="I712">
        <v>0</v>
      </c>
    </row>
    <row r="713" spans="5:9" ht="12.75">
      <c r="E713" t="s">
        <v>958</v>
      </c>
      <c r="I713">
        <v>2</v>
      </c>
    </row>
    <row r="714" spans="5:9" ht="12.75">
      <c r="E714" t="s">
        <v>959</v>
      </c>
      <c r="I714">
        <v>0</v>
      </c>
    </row>
    <row r="715" spans="5:9" ht="12.75">
      <c r="E715" t="s">
        <v>960</v>
      </c>
      <c r="I715">
        <v>2</v>
      </c>
    </row>
    <row r="716" spans="5:9" ht="12.75">
      <c r="E716" t="s">
        <v>961</v>
      </c>
      <c r="I716">
        <v>0</v>
      </c>
    </row>
    <row r="717" spans="5:9" ht="12.75">
      <c r="E717" t="s">
        <v>962</v>
      </c>
      <c r="I717">
        <v>2</v>
      </c>
    </row>
    <row r="718" spans="5:9" ht="12.75">
      <c r="E718" t="s">
        <v>963</v>
      </c>
      <c r="I718">
        <v>0</v>
      </c>
    </row>
    <row r="719" spans="5:9" ht="12.75">
      <c r="E719" t="s">
        <v>964</v>
      </c>
      <c r="I719">
        <v>2</v>
      </c>
    </row>
    <row r="720" spans="5:9" ht="12.75">
      <c r="E720" t="s">
        <v>965</v>
      </c>
      <c r="I720">
        <v>0</v>
      </c>
    </row>
    <row r="721" spans="5:9" ht="12.75">
      <c r="E721" t="s">
        <v>966</v>
      </c>
      <c r="I721">
        <v>2</v>
      </c>
    </row>
    <row r="722" spans="5:9" ht="12.75">
      <c r="E722" t="s">
        <v>967</v>
      </c>
      <c r="I722">
        <v>0</v>
      </c>
    </row>
    <row r="723" spans="5:9" ht="12.75">
      <c r="E723" t="s">
        <v>968</v>
      </c>
      <c r="I723">
        <v>2</v>
      </c>
    </row>
    <row r="724" spans="5:9" ht="12.75">
      <c r="E724" t="s">
        <v>969</v>
      </c>
      <c r="I724">
        <v>0</v>
      </c>
    </row>
    <row r="725" spans="5:9" ht="12.75">
      <c r="E725" t="s">
        <v>970</v>
      </c>
      <c r="I725">
        <v>2</v>
      </c>
    </row>
    <row r="726" spans="5:9" ht="12.75">
      <c r="E726" t="s">
        <v>971</v>
      </c>
      <c r="I726">
        <v>0</v>
      </c>
    </row>
    <row r="727" spans="5:9" ht="12.75">
      <c r="E727" t="s">
        <v>972</v>
      </c>
      <c r="I727">
        <v>2</v>
      </c>
    </row>
    <row r="728" spans="5:9" ht="12.75">
      <c r="E728" t="s">
        <v>973</v>
      </c>
      <c r="I728">
        <v>0</v>
      </c>
    </row>
    <row r="729" spans="5:9" ht="12.75">
      <c r="E729" t="s">
        <v>974</v>
      </c>
      <c r="I729">
        <v>2</v>
      </c>
    </row>
    <row r="730" spans="5:9" ht="12.75">
      <c r="E730" t="s">
        <v>975</v>
      </c>
      <c r="I730">
        <v>0</v>
      </c>
    </row>
    <row r="731" spans="5:9" ht="12.75">
      <c r="E731" t="s">
        <v>976</v>
      </c>
      <c r="I731">
        <v>2</v>
      </c>
    </row>
    <row r="732" spans="5:9" ht="12.75">
      <c r="E732" t="s">
        <v>977</v>
      </c>
      <c r="I732">
        <v>0</v>
      </c>
    </row>
    <row r="733" spans="5:9" ht="12.75">
      <c r="E733" t="s">
        <v>978</v>
      </c>
      <c r="I733">
        <v>2</v>
      </c>
    </row>
    <row r="734" spans="5:9" ht="38.25">
      <c r="E734" s="11" t="s">
        <v>580</v>
      </c>
      <c r="I734">
        <v>0</v>
      </c>
    </row>
    <row r="735" spans="5:9" ht="12.75">
      <c r="E735" t="s">
        <v>581</v>
      </c>
      <c r="I735">
        <v>2</v>
      </c>
    </row>
    <row r="736" spans="5:9" ht="12.75">
      <c r="E736" t="s">
        <v>582</v>
      </c>
      <c r="I736">
        <v>0</v>
      </c>
    </row>
    <row r="737" spans="5:9" ht="12.75">
      <c r="E737" t="s">
        <v>583</v>
      </c>
      <c r="I737">
        <v>2</v>
      </c>
    </row>
    <row r="738" spans="5:9" ht="12.75">
      <c r="E738" t="s">
        <v>45</v>
      </c>
      <c r="I738">
        <v>0</v>
      </c>
    </row>
    <row r="739" spans="5:9" ht="12.75">
      <c r="E739" t="s">
        <v>46</v>
      </c>
      <c r="I739">
        <v>1</v>
      </c>
    </row>
    <row r="740" ht="12.75">
      <c r="E740" t="s">
        <v>47</v>
      </c>
    </row>
    <row r="741" ht="12.75">
      <c r="E741" t="s">
        <v>48</v>
      </c>
    </row>
    <row r="742" ht="12.75">
      <c r="E742" t="s">
        <v>49</v>
      </c>
    </row>
    <row r="743" ht="12.75">
      <c r="E743" t="s">
        <v>50</v>
      </c>
    </row>
    <row r="744" ht="12.75">
      <c r="E744" t="s">
        <v>51</v>
      </c>
    </row>
    <row r="745" ht="12.75">
      <c r="E745" t="s">
        <v>52</v>
      </c>
    </row>
    <row r="746" ht="12.75">
      <c r="E746" t="s">
        <v>53</v>
      </c>
    </row>
    <row r="747" ht="12.75">
      <c r="E747" t="s">
        <v>54</v>
      </c>
    </row>
    <row r="748" ht="12.75">
      <c r="E748" t="s">
        <v>55</v>
      </c>
    </row>
    <row r="749" ht="12.75">
      <c r="E749" t="s">
        <v>56</v>
      </c>
    </row>
    <row r="750" ht="12.75">
      <c r="E750" t="s">
        <v>57</v>
      </c>
    </row>
    <row r="751" ht="12.75">
      <c r="E751" t="s">
        <v>58</v>
      </c>
    </row>
    <row r="752" ht="38.25">
      <c r="E752" s="11" t="s">
        <v>59</v>
      </c>
    </row>
    <row r="753" ht="12.75">
      <c r="E753" t="s">
        <v>60</v>
      </c>
    </row>
    <row r="754" ht="12.75">
      <c r="E754" t="s">
        <v>61</v>
      </c>
    </row>
    <row r="755" ht="12.75">
      <c r="E755" t="s">
        <v>62</v>
      </c>
    </row>
    <row r="756" ht="12.75">
      <c r="E756" t="s">
        <v>63</v>
      </c>
    </row>
    <row r="757" ht="12.75">
      <c r="E757" t="s">
        <v>64</v>
      </c>
    </row>
    <row r="758" ht="12.75">
      <c r="E758" t="s">
        <v>65</v>
      </c>
    </row>
    <row r="759" ht="12.75">
      <c r="E759" t="s">
        <v>66</v>
      </c>
    </row>
    <row r="760" ht="12.75">
      <c r="E760" t="s">
        <v>67</v>
      </c>
    </row>
    <row r="761" ht="12.75">
      <c r="E761" t="s">
        <v>68</v>
      </c>
    </row>
    <row r="762" ht="38.25">
      <c r="E762" s="11" t="s">
        <v>69</v>
      </c>
    </row>
    <row r="763" ht="12.75">
      <c r="E763" t="s">
        <v>70</v>
      </c>
    </row>
    <row r="764" ht="38.25">
      <c r="E764" s="11" t="s">
        <v>71</v>
      </c>
    </row>
    <row r="765" ht="12.75">
      <c r="E765" t="s">
        <v>72</v>
      </c>
    </row>
    <row r="766" ht="38.25">
      <c r="E766" s="11" t="s">
        <v>73</v>
      </c>
    </row>
    <row r="767" ht="12.75">
      <c r="E767" t="s">
        <v>74</v>
      </c>
    </row>
    <row r="768" ht="12.75">
      <c r="E768" t="s">
        <v>75</v>
      </c>
    </row>
    <row r="769" ht="12.75">
      <c r="E769" t="s">
        <v>76</v>
      </c>
    </row>
    <row r="770" ht="12.75">
      <c r="E770" t="s">
        <v>77</v>
      </c>
    </row>
    <row r="771" ht="12.75">
      <c r="E771" t="s">
        <v>78</v>
      </c>
    </row>
    <row r="772" ht="12.75">
      <c r="E772" t="s">
        <v>587</v>
      </c>
    </row>
    <row r="773" ht="12.75">
      <c r="E773" t="s">
        <v>588</v>
      </c>
    </row>
    <row r="774" ht="12.75">
      <c r="E774" t="b">
        <v>1</v>
      </c>
    </row>
    <row r="775" ht="12.75">
      <c r="E775">
        <v>1</v>
      </c>
    </row>
    <row r="776" ht="12.75">
      <c r="E776">
        <v>114912</v>
      </c>
    </row>
    <row r="777" ht="12.75">
      <c r="E77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549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O20" sqref="O20"/>
    </sheetView>
  </sheetViews>
  <sheetFormatPr defaultColWidth="9.33203125" defaultRowHeight="12.75"/>
  <cols>
    <col min="1" max="1" width="6.16015625" style="1" customWidth="1"/>
    <col min="2" max="2" width="6.5" style="1" customWidth="1"/>
    <col min="3" max="3" width="13.66015625" style="6" customWidth="1"/>
    <col min="4" max="5" width="10.83203125" style="2" customWidth="1"/>
    <col min="6" max="7" width="6.5" style="2" customWidth="1"/>
    <col min="8" max="8" width="7.66015625" style="2" bestFit="1" customWidth="1"/>
    <col min="9" max="9" width="10.83203125" style="2" customWidth="1"/>
    <col min="10" max="10" width="10.66015625" style="6" bestFit="1" customWidth="1"/>
    <col min="11" max="11" width="12.33203125" style="1" customWidth="1"/>
    <col min="12" max="12" width="10.66015625" style="1" customWidth="1"/>
    <col min="13" max="13" width="8.83203125" style="1" customWidth="1"/>
    <col min="14" max="16384" width="9.33203125" style="1" customWidth="1"/>
  </cols>
  <sheetData>
    <row r="1" spans="1:12" ht="20.25" customHeight="1">
      <c r="A1" s="10" t="s">
        <v>203</v>
      </c>
      <c r="B1" s="3" t="s">
        <v>1023</v>
      </c>
      <c r="C1" s="1"/>
      <c r="D1" s="1"/>
      <c r="E1" s="1"/>
      <c r="F1" s="1"/>
      <c r="G1" s="1"/>
      <c r="H1" s="1"/>
      <c r="I1" s="1"/>
      <c r="J1" s="1"/>
      <c r="L1" s="25"/>
    </row>
    <row r="2" spans="1:10" ht="10.5" customHeight="1">
      <c r="A2" s="10" t="s">
        <v>202</v>
      </c>
      <c r="B2" s="3" t="s">
        <v>34</v>
      </c>
      <c r="C2" s="1"/>
      <c r="D2" s="1"/>
      <c r="E2" s="1"/>
      <c r="F2" s="1"/>
      <c r="G2" s="1"/>
      <c r="H2" s="1"/>
      <c r="I2" s="1"/>
      <c r="J2" s="1"/>
    </row>
    <row r="3" spans="2:10" ht="9" customHeight="1">
      <c r="B3" s="1" t="s">
        <v>1024</v>
      </c>
      <c r="C3" s="1"/>
      <c r="D3" s="1"/>
      <c r="E3" s="1"/>
      <c r="F3" s="1"/>
      <c r="G3" s="1"/>
      <c r="H3" s="1"/>
      <c r="I3" s="1"/>
      <c r="J3" s="1"/>
    </row>
    <row r="4" spans="2:10" ht="3.75" customHeight="1">
      <c r="B4" s="3"/>
      <c r="C4" s="1"/>
      <c r="D4" s="1"/>
      <c r="E4" s="1"/>
      <c r="F4" s="1"/>
      <c r="G4" s="1"/>
      <c r="H4" s="1"/>
      <c r="I4" s="1"/>
      <c r="J4" s="1"/>
    </row>
    <row r="5" spans="3:10" ht="3.75" customHeight="1">
      <c r="C5" s="1"/>
      <c r="D5" s="1"/>
      <c r="E5" s="1"/>
      <c r="F5" s="1"/>
      <c r="G5" s="1"/>
      <c r="H5" s="1"/>
      <c r="I5" s="1"/>
      <c r="J5" s="1"/>
    </row>
    <row r="6" spans="3:10" ht="3.75" customHeight="1">
      <c r="C6" s="1"/>
      <c r="D6" s="1"/>
      <c r="E6" s="1"/>
      <c r="F6" s="1"/>
      <c r="G6" s="1"/>
      <c r="H6" s="1"/>
      <c r="I6" s="1"/>
      <c r="J6" s="1"/>
    </row>
    <row r="7" spans="2:13" s="15" customFormat="1" ht="12.75" customHeight="1">
      <c r="B7" s="16" t="s">
        <v>610</v>
      </c>
      <c r="C7" s="17" t="s">
        <v>17</v>
      </c>
      <c r="D7" s="18" t="s">
        <v>601</v>
      </c>
      <c r="E7" s="19"/>
      <c r="F7" s="19"/>
      <c r="G7" s="19"/>
      <c r="H7" s="19"/>
      <c r="I7" s="17" t="s">
        <v>602</v>
      </c>
      <c r="J7" s="17" t="s">
        <v>604</v>
      </c>
      <c r="K7" s="17" t="s">
        <v>605</v>
      </c>
      <c r="L7" s="17" t="s">
        <v>606</v>
      </c>
      <c r="M7" s="17" t="s">
        <v>19</v>
      </c>
    </row>
    <row r="8" spans="2:13" s="15" customFormat="1" ht="11.25" customHeight="1">
      <c r="B8" s="20" t="s">
        <v>611</v>
      </c>
      <c r="C8" s="17" t="s">
        <v>20</v>
      </c>
      <c r="D8" s="21" t="s">
        <v>616</v>
      </c>
      <c r="E8" s="21" t="s">
        <v>612</v>
      </c>
      <c r="F8" s="22" t="s">
        <v>613</v>
      </c>
      <c r="G8" s="22" t="s">
        <v>614</v>
      </c>
      <c r="H8" s="22" t="s">
        <v>615</v>
      </c>
      <c r="I8" s="17" t="s">
        <v>603</v>
      </c>
      <c r="J8" s="17" t="s">
        <v>603</v>
      </c>
      <c r="K8" s="17" t="s">
        <v>603</v>
      </c>
      <c r="L8" s="17" t="s">
        <v>603</v>
      </c>
      <c r="M8" s="17" t="s">
        <v>18</v>
      </c>
    </row>
    <row r="9" spans="2:13" s="15" customFormat="1" ht="11.25" customHeight="1">
      <c r="B9" s="16"/>
      <c r="C9" s="23" t="s">
        <v>15</v>
      </c>
      <c r="D9" s="24"/>
      <c r="E9" s="17"/>
      <c r="F9" s="17"/>
      <c r="G9" s="17"/>
      <c r="H9" s="17"/>
      <c r="I9" s="17"/>
      <c r="J9" s="23"/>
      <c r="K9" s="17"/>
      <c r="L9" s="17"/>
      <c r="M9" s="17" t="s">
        <v>16</v>
      </c>
    </row>
    <row r="10" spans="2:15" ht="15" customHeight="1">
      <c r="B10" s="7" t="s">
        <v>607</v>
      </c>
      <c r="C10" s="2"/>
      <c r="J10" s="2"/>
      <c r="K10" s="2"/>
      <c r="L10" s="2"/>
      <c r="M10" s="2"/>
      <c r="N10" s="2"/>
      <c r="O10" s="2"/>
    </row>
    <row r="11" spans="2:15" ht="12" customHeight="1">
      <c r="B11" s="5">
        <v>61</v>
      </c>
      <c r="C11" s="2">
        <v>9551</v>
      </c>
      <c r="D11" s="2">
        <v>9551</v>
      </c>
      <c r="E11" s="2">
        <v>8045</v>
      </c>
      <c r="F11" s="2">
        <v>149</v>
      </c>
      <c r="G11" s="2">
        <v>308</v>
      </c>
      <c r="H11" s="2">
        <v>1049</v>
      </c>
      <c r="I11" s="2" t="s">
        <v>1022</v>
      </c>
      <c r="J11" s="2">
        <v>8498</v>
      </c>
      <c r="K11" s="2">
        <v>8477</v>
      </c>
      <c r="L11" s="2">
        <v>8357</v>
      </c>
      <c r="M11" s="2" t="s">
        <v>1022</v>
      </c>
      <c r="N11" s="2"/>
      <c r="O11" s="4"/>
    </row>
    <row r="12" spans="2:15" ht="12" customHeight="1">
      <c r="B12" s="5">
        <v>62</v>
      </c>
      <c r="C12" s="2">
        <v>17546</v>
      </c>
      <c r="D12" s="2">
        <v>17546</v>
      </c>
      <c r="E12" s="2">
        <v>14806</v>
      </c>
      <c r="F12" s="2">
        <v>225</v>
      </c>
      <c r="G12" s="2">
        <v>629</v>
      </c>
      <c r="H12" s="2">
        <v>1886</v>
      </c>
      <c r="I12" s="2" t="s">
        <v>1022</v>
      </c>
      <c r="J12" s="2">
        <v>15712</v>
      </c>
      <c r="K12" s="2">
        <v>15696</v>
      </c>
      <c r="L12" s="2">
        <v>15274</v>
      </c>
      <c r="M12" s="2" t="s">
        <v>1022</v>
      </c>
      <c r="N12" s="2"/>
      <c r="O12" s="2"/>
    </row>
    <row r="13" spans="2:15" ht="12" customHeight="1">
      <c r="B13" s="5">
        <v>63</v>
      </c>
      <c r="C13" s="2">
        <v>26736</v>
      </c>
      <c r="D13" s="2">
        <v>26736</v>
      </c>
      <c r="E13" s="2">
        <v>22707</v>
      </c>
      <c r="F13" s="2">
        <v>345</v>
      </c>
      <c r="G13" s="2">
        <v>905</v>
      </c>
      <c r="H13" s="2">
        <v>2779</v>
      </c>
      <c r="I13" s="2" t="s">
        <v>1022</v>
      </c>
      <c r="J13" s="2">
        <v>24093</v>
      </c>
      <c r="K13" s="2">
        <v>24049</v>
      </c>
      <c r="L13" s="2">
        <v>22154</v>
      </c>
      <c r="M13" s="2" t="s">
        <v>1022</v>
      </c>
      <c r="N13" s="2"/>
      <c r="O13" s="2"/>
    </row>
    <row r="14" spans="2:15" ht="12" customHeight="1">
      <c r="B14" s="5">
        <v>64</v>
      </c>
      <c r="C14" s="2">
        <v>38355</v>
      </c>
      <c r="D14" s="2">
        <v>38355</v>
      </c>
      <c r="E14" s="2">
        <v>33242</v>
      </c>
      <c r="F14" s="2">
        <v>471</v>
      </c>
      <c r="G14" s="2">
        <v>1240</v>
      </c>
      <c r="H14" s="2">
        <v>3402</v>
      </c>
      <c r="I14" s="2" t="s">
        <v>1022</v>
      </c>
      <c r="J14" s="2">
        <v>35080</v>
      </c>
      <c r="K14" s="2">
        <v>35046</v>
      </c>
      <c r="L14" s="2">
        <v>32100</v>
      </c>
      <c r="M14" s="2" t="s">
        <v>1022</v>
      </c>
      <c r="N14" s="2"/>
      <c r="O14" s="2"/>
    </row>
    <row r="15" spans="2:15" ht="12" customHeight="1">
      <c r="B15" s="5" t="s">
        <v>617</v>
      </c>
      <c r="C15" s="2">
        <v>92188</v>
      </c>
      <c r="D15" s="2">
        <v>92188</v>
      </c>
      <c r="E15" s="2">
        <v>78800</v>
      </c>
      <c r="F15" s="2">
        <v>1190</v>
      </c>
      <c r="G15" s="2">
        <v>3082</v>
      </c>
      <c r="H15" s="2">
        <v>9116</v>
      </c>
      <c r="I15" s="2" t="s">
        <v>1022</v>
      </c>
      <c r="J15" s="2">
        <v>83383</v>
      </c>
      <c r="K15" s="2">
        <v>83268</v>
      </c>
      <c r="L15" s="2">
        <v>77885</v>
      </c>
      <c r="M15" s="2" t="s">
        <v>1022</v>
      </c>
      <c r="N15" s="2"/>
      <c r="O15" s="2"/>
    </row>
    <row r="16" spans="2:15" ht="12" customHeight="1">
      <c r="B16" s="5">
        <v>65</v>
      </c>
      <c r="C16" s="2">
        <v>111296</v>
      </c>
      <c r="D16" s="2">
        <v>111225</v>
      </c>
      <c r="E16" s="2">
        <v>108966</v>
      </c>
      <c r="F16" s="2">
        <v>270</v>
      </c>
      <c r="G16" s="2">
        <v>760</v>
      </c>
      <c r="H16" s="2">
        <v>1229</v>
      </c>
      <c r="I16" s="2">
        <v>36892</v>
      </c>
      <c r="J16" s="2">
        <v>108077</v>
      </c>
      <c r="K16" s="2">
        <v>107565</v>
      </c>
      <c r="L16" s="2">
        <v>100512</v>
      </c>
      <c r="M16" s="2">
        <v>1748</v>
      </c>
      <c r="N16" s="2"/>
      <c r="O16" s="2"/>
    </row>
    <row r="17" spans="2:15" ht="12" customHeight="1">
      <c r="B17" s="5">
        <v>66</v>
      </c>
      <c r="C17" s="2">
        <v>121706</v>
      </c>
      <c r="D17" s="2">
        <v>121538</v>
      </c>
      <c r="E17" s="2">
        <v>120021</v>
      </c>
      <c r="F17" s="2">
        <v>220</v>
      </c>
      <c r="G17" s="2">
        <v>550</v>
      </c>
      <c r="H17" s="2">
        <v>747</v>
      </c>
      <c r="I17" s="2">
        <v>36627</v>
      </c>
      <c r="J17" s="2">
        <v>118787</v>
      </c>
      <c r="K17" s="2">
        <v>118264</v>
      </c>
      <c r="L17" s="2">
        <v>109752</v>
      </c>
      <c r="M17" s="2">
        <v>1488</v>
      </c>
      <c r="N17" s="2"/>
      <c r="O17" s="2"/>
    </row>
    <row r="18" spans="2:15" ht="12" customHeight="1">
      <c r="B18" s="5">
        <v>67</v>
      </c>
      <c r="C18" s="2">
        <v>128219</v>
      </c>
      <c r="D18" s="2">
        <v>128020</v>
      </c>
      <c r="E18" s="2">
        <v>127428</v>
      </c>
      <c r="F18" s="2">
        <v>142</v>
      </c>
      <c r="G18" s="2">
        <v>228</v>
      </c>
      <c r="H18" s="2">
        <v>222</v>
      </c>
      <c r="I18" s="2">
        <v>36803</v>
      </c>
      <c r="J18" s="2">
        <v>125715</v>
      </c>
      <c r="K18" s="2">
        <v>125278</v>
      </c>
      <c r="L18" s="2">
        <v>115321</v>
      </c>
      <c r="M18" s="2">
        <v>1354</v>
      </c>
      <c r="N18" s="2"/>
      <c r="O18" s="2"/>
    </row>
    <row r="19" spans="2:15" ht="12" customHeight="1">
      <c r="B19" s="5">
        <v>68</v>
      </c>
      <c r="C19" s="2">
        <v>126492</v>
      </c>
      <c r="D19" s="2">
        <v>126240</v>
      </c>
      <c r="E19" s="2">
        <v>125895</v>
      </c>
      <c r="F19" s="2">
        <v>116</v>
      </c>
      <c r="G19" s="2">
        <v>127</v>
      </c>
      <c r="H19" s="2">
        <v>102</v>
      </c>
      <c r="I19" s="2">
        <v>37226</v>
      </c>
      <c r="J19" s="2">
        <v>124030</v>
      </c>
      <c r="K19" s="2">
        <v>123659</v>
      </c>
      <c r="L19" s="2">
        <v>112628</v>
      </c>
      <c r="M19" s="2">
        <v>1449</v>
      </c>
      <c r="N19" s="2"/>
      <c r="O19" s="2"/>
    </row>
    <row r="20" spans="2:15" ht="12" customHeight="1">
      <c r="B20" s="5">
        <v>69</v>
      </c>
      <c r="C20" s="2">
        <v>123341</v>
      </c>
      <c r="D20" s="2">
        <v>123104</v>
      </c>
      <c r="E20" s="2">
        <v>122856</v>
      </c>
      <c r="F20" s="2">
        <v>89</v>
      </c>
      <c r="G20" s="2">
        <v>97</v>
      </c>
      <c r="H20" s="2">
        <v>62</v>
      </c>
      <c r="I20" s="2">
        <v>34843</v>
      </c>
      <c r="J20" s="2">
        <v>120991</v>
      </c>
      <c r="K20" s="2">
        <v>120737</v>
      </c>
      <c r="L20" s="2">
        <v>107011</v>
      </c>
      <c r="M20" s="2">
        <v>1255</v>
      </c>
      <c r="N20" s="2"/>
      <c r="O20" s="2"/>
    </row>
    <row r="21" spans="2:15" ht="12" customHeight="1">
      <c r="B21" s="5" t="s">
        <v>7</v>
      </c>
      <c r="C21" s="2">
        <v>611054</v>
      </c>
      <c r="D21" s="2">
        <v>610127</v>
      </c>
      <c r="E21" s="2">
        <v>605166</v>
      </c>
      <c r="F21" s="2">
        <v>837</v>
      </c>
      <c r="G21" s="2">
        <v>1762</v>
      </c>
      <c r="H21" s="2">
        <v>2362</v>
      </c>
      <c r="I21" s="2">
        <v>182391</v>
      </c>
      <c r="J21" s="2">
        <v>597600</v>
      </c>
      <c r="K21" s="2">
        <v>595503</v>
      </c>
      <c r="L21" s="2">
        <v>545224</v>
      </c>
      <c r="M21" s="2">
        <v>7294</v>
      </c>
      <c r="N21" s="2"/>
      <c r="O21" s="2"/>
    </row>
    <row r="22" spans="2:15" ht="12" customHeight="1">
      <c r="B22" s="5" t="s">
        <v>8</v>
      </c>
      <c r="C22" s="2">
        <v>480003</v>
      </c>
      <c r="D22" s="2">
        <v>478593</v>
      </c>
      <c r="E22" s="2">
        <v>478444</v>
      </c>
      <c r="F22" s="2">
        <v>62</v>
      </c>
      <c r="G22" s="2">
        <v>60</v>
      </c>
      <c r="H22" s="2">
        <v>27</v>
      </c>
      <c r="I22" s="2">
        <v>146877</v>
      </c>
      <c r="J22" s="2">
        <v>467706</v>
      </c>
      <c r="K22" s="2">
        <v>467025</v>
      </c>
      <c r="L22" s="2">
        <v>421558</v>
      </c>
      <c r="M22" s="2">
        <v>6140</v>
      </c>
      <c r="N22" s="2"/>
      <c r="O22" s="2"/>
    </row>
    <row r="23" spans="2:15" ht="12" customHeight="1">
      <c r="B23" s="5" t="s">
        <v>9</v>
      </c>
      <c r="C23" s="2">
        <v>345792</v>
      </c>
      <c r="D23" s="2">
        <v>344831</v>
      </c>
      <c r="E23" s="2">
        <v>344818</v>
      </c>
      <c r="F23" s="2">
        <v>6</v>
      </c>
      <c r="G23" s="2">
        <v>4</v>
      </c>
      <c r="H23" s="2">
        <v>3</v>
      </c>
      <c r="I23" s="2">
        <v>132358</v>
      </c>
      <c r="J23" s="2">
        <v>76011</v>
      </c>
      <c r="K23" s="2">
        <v>328427</v>
      </c>
      <c r="L23" s="2">
        <v>66846</v>
      </c>
      <c r="M23" s="2">
        <v>2520</v>
      </c>
      <c r="N23" s="2"/>
      <c r="O23" s="2"/>
    </row>
    <row r="24" spans="2:15" ht="12" customHeight="1">
      <c r="B24" s="5" t="s">
        <v>10</v>
      </c>
      <c r="C24" s="2">
        <v>258495</v>
      </c>
      <c r="D24" s="2">
        <v>258020</v>
      </c>
      <c r="E24" s="2">
        <v>258015</v>
      </c>
      <c r="G24" s="2">
        <v>4</v>
      </c>
      <c r="H24" s="2" t="s">
        <v>1022</v>
      </c>
      <c r="I24" s="2">
        <v>126894</v>
      </c>
      <c r="J24" s="2" t="s">
        <v>1022</v>
      </c>
      <c r="K24" s="2">
        <v>238642</v>
      </c>
      <c r="L24" s="2" t="s">
        <v>1022</v>
      </c>
      <c r="M24" s="2">
        <v>916</v>
      </c>
      <c r="N24" s="2"/>
      <c r="O24" s="2"/>
    </row>
    <row r="25" spans="2:15" ht="12" customHeight="1">
      <c r="B25" s="5" t="s">
        <v>11</v>
      </c>
      <c r="C25" s="2">
        <v>170959</v>
      </c>
      <c r="D25" s="2">
        <v>170758</v>
      </c>
      <c r="E25" s="2">
        <v>170752</v>
      </c>
      <c r="F25" s="2" t="s">
        <v>1022</v>
      </c>
      <c r="G25" s="2">
        <v>6</v>
      </c>
      <c r="H25" s="2" t="s">
        <v>1022</v>
      </c>
      <c r="I25" s="2">
        <v>102920</v>
      </c>
      <c r="J25" s="2" t="s">
        <v>1022</v>
      </c>
      <c r="K25" s="2">
        <v>152544</v>
      </c>
      <c r="L25" s="2" t="s">
        <v>1022</v>
      </c>
      <c r="M25" s="2">
        <v>371</v>
      </c>
      <c r="N25" s="2"/>
      <c r="O25" s="2"/>
    </row>
    <row r="26" spans="2:15" ht="12" customHeight="1">
      <c r="B26" s="5" t="s">
        <v>12</v>
      </c>
      <c r="C26" s="2">
        <v>79395</v>
      </c>
      <c r="D26" s="2">
        <v>79342</v>
      </c>
      <c r="E26" s="2">
        <v>79342</v>
      </c>
      <c r="F26" s="2" t="s">
        <v>1022</v>
      </c>
      <c r="G26" s="2" t="s">
        <v>1022</v>
      </c>
      <c r="H26" s="2" t="s">
        <v>1022</v>
      </c>
      <c r="I26" s="2">
        <v>55636</v>
      </c>
      <c r="J26" s="2" t="s">
        <v>1022</v>
      </c>
      <c r="K26" s="2">
        <v>66466</v>
      </c>
      <c r="L26" s="2" t="s">
        <v>1022</v>
      </c>
      <c r="M26" s="2">
        <v>152</v>
      </c>
      <c r="N26" s="2"/>
      <c r="O26" s="2"/>
    </row>
    <row r="27" spans="2:15" ht="12" customHeight="1">
      <c r="B27" s="5" t="s">
        <v>13</v>
      </c>
      <c r="C27" s="2">
        <v>16844</v>
      </c>
      <c r="D27" s="2">
        <v>16826</v>
      </c>
      <c r="E27" s="2">
        <v>16826</v>
      </c>
      <c r="F27" s="2" t="s">
        <v>1022</v>
      </c>
      <c r="G27" s="2" t="s">
        <v>1022</v>
      </c>
      <c r="H27" s="2" t="s">
        <v>1022</v>
      </c>
      <c r="I27" s="2">
        <v>12527</v>
      </c>
      <c r="J27" s="2" t="s">
        <v>1022</v>
      </c>
      <c r="K27" s="2">
        <v>12608</v>
      </c>
      <c r="L27" s="2" t="s">
        <v>1022</v>
      </c>
      <c r="M27" s="2">
        <v>26</v>
      </c>
      <c r="N27" s="2"/>
      <c r="O27" s="2"/>
    </row>
    <row r="28" spans="2:15" ht="12" customHeight="1">
      <c r="B28" s="5" t="s">
        <v>14</v>
      </c>
      <c r="C28" s="2">
        <v>2009</v>
      </c>
      <c r="D28" s="2">
        <v>2002</v>
      </c>
      <c r="E28" s="2">
        <v>2002</v>
      </c>
      <c r="F28" s="2" t="s">
        <v>1022</v>
      </c>
      <c r="G28" s="2" t="s">
        <v>1022</v>
      </c>
      <c r="H28" s="2" t="s">
        <v>1022</v>
      </c>
      <c r="I28" s="2">
        <v>1999</v>
      </c>
      <c r="J28" s="2" t="s">
        <v>1022</v>
      </c>
      <c r="K28" s="2">
        <v>1256</v>
      </c>
      <c r="L28" s="2" t="s">
        <v>1022</v>
      </c>
      <c r="M28" s="2">
        <v>7</v>
      </c>
      <c r="N28" s="2"/>
      <c r="O28" s="2"/>
    </row>
    <row r="29" spans="2:21" ht="12" customHeight="1">
      <c r="B29" s="9" t="s">
        <v>607</v>
      </c>
      <c r="C29" s="2">
        <v>2056739</v>
      </c>
      <c r="D29" s="2">
        <v>2052687</v>
      </c>
      <c r="E29" s="2">
        <v>2034165</v>
      </c>
      <c r="F29" s="2">
        <v>2096</v>
      </c>
      <c r="G29" s="2">
        <v>4918</v>
      </c>
      <c r="H29" s="2">
        <v>11508</v>
      </c>
      <c r="I29" s="2">
        <v>761602</v>
      </c>
      <c r="J29" s="2">
        <v>1224700</v>
      </c>
      <c r="K29" s="2">
        <v>1945739</v>
      </c>
      <c r="L29" s="2">
        <v>1111513</v>
      </c>
      <c r="M29" s="2">
        <v>17426</v>
      </c>
      <c r="N29" s="13"/>
      <c r="O29" s="13"/>
      <c r="P29" s="10"/>
      <c r="Q29" s="10"/>
      <c r="R29" s="10"/>
      <c r="S29" s="10"/>
      <c r="T29" s="10"/>
      <c r="U29" s="10"/>
    </row>
    <row r="30" spans="2:15" ht="17.25" customHeight="1">
      <c r="B30" s="8" t="s">
        <v>608</v>
      </c>
      <c r="C30" s="12"/>
      <c r="H30" s="12"/>
      <c r="I30" s="12"/>
      <c r="J30" s="2"/>
      <c r="K30" s="2"/>
      <c r="L30" s="2"/>
      <c r="M30" s="2"/>
      <c r="N30" s="2"/>
      <c r="O30" s="2"/>
    </row>
    <row r="31" spans="2:15" ht="12" customHeight="1">
      <c r="B31" s="5">
        <v>61</v>
      </c>
      <c r="C31" s="2">
        <v>4329</v>
      </c>
      <c r="D31" s="2">
        <v>4329</v>
      </c>
      <c r="E31" s="2">
        <v>3450</v>
      </c>
      <c r="F31" s="2">
        <v>57</v>
      </c>
      <c r="G31" s="2">
        <v>132</v>
      </c>
      <c r="H31" s="2">
        <v>690</v>
      </c>
      <c r="I31" s="2" t="s">
        <v>1022</v>
      </c>
      <c r="J31" s="2">
        <v>3631</v>
      </c>
      <c r="K31" s="2">
        <v>3620</v>
      </c>
      <c r="L31" s="2">
        <v>3736</v>
      </c>
      <c r="M31" s="2" t="s">
        <v>1022</v>
      </c>
      <c r="N31" s="2"/>
      <c r="O31" s="2"/>
    </row>
    <row r="32" spans="2:15" ht="12" customHeight="1">
      <c r="B32" s="5">
        <v>62</v>
      </c>
      <c r="C32" s="2">
        <v>8120</v>
      </c>
      <c r="D32" s="2">
        <v>8120</v>
      </c>
      <c r="E32" s="2">
        <v>6473</v>
      </c>
      <c r="F32" s="2">
        <v>106</v>
      </c>
      <c r="G32" s="2">
        <v>291</v>
      </c>
      <c r="H32" s="2">
        <v>1250</v>
      </c>
      <c r="I32" s="2" t="s">
        <v>1022</v>
      </c>
      <c r="J32" s="2">
        <v>6867</v>
      </c>
      <c r="K32" s="2">
        <v>6858</v>
      </c>
      <c r="L32" s="2">
        <v>7061</v>
      </c>
      <c r="M32" s="2" t="s">
        <v>1022</v>
      </c>
      <c r="N32" s="2"/>
      <c r="O32" s="2"/>
    </row>
    <row r="33" spans="2:15" ht="12" customHeight="1">
      <c r="B33" s="5">
        <v>63</v>
      </c>
      <c r="C33" s="2">
        <v>12411</v>
      </c>
      <c r="D33" s="2">
        <v>12411</v>
      </c>
      <c r="E33" s="2">
        <v>10046</v>
      </c>
      <c r="F33" s="2">
        <v>145</v>
      </c>
      <c r="G33" s="2">
        <v>429</v>
      </c>
      <c r="H33" s="2">
        <v>1791</v>
      </c>
      <c r="I33" s="2" t="s">
        <v>1022</v>
      </c>
      <c r="J33" s="2">
        <v>10610</v>
      </c>
      <c r="K33" s="2">
        <v>10588</v>
      </c>
      <c r="L33" s="2">
        <v>10347</v>
      </c>
      <c r="M33" s="2" t="s">
        <v>1022</v>
      </c>
      <c r="N33" s="2"/>
      <c r="O33" s="2"/>
    </row>
    <row r="34" spans="2:15" ht="12" customHeight="1">
      <c r="B34" s="5">
        <v>64</v>
      </c>
      <c r="C34" s="2">
        <v>18060</v>
      </c>
      <c r="D34" s="2">
        <v>18060</v>
      </c>
      <c r="E34" s="2">
        <v>15136</v>
      </c>
      <c r="F34" s="2">
        <v>190</v>
      </c>
      <c r="G34" s="2">
        <v>572</v>
      </c>
      <c r="H34" s="2">
        <v>2162</v>
      </c>
      <c r="I34" s="2" t="s">
        <v>1022</v>
      </c>
      <c r="J34" s="2">
        <v>15892</v>
      </c>
      <c r="K34" s="2">
        <v>15868</v>
      </c>
      <c r="L34" s="2">
        <v>15259</v>
      </c>
      <c r="M34" s="2" t="s">
        <v>1022</v>
      </c>
      <c r="N34" s="2"/>
      <c r="O34" s="2"/>
    </row>
    <row r="35" spans="2:15" ht="12" customHeight="1">
      <c r="B35" s="5" t="s">
        <v>617</v>
      </c>
      <c r="C35" s="2">
        <v>42920</v>
      </c>
      <c r="D35" s="2">
        <v>42920</v>
      </c>
      <c r="E35" s="2">
        <v>35105</v>
      </c>
      <c r="F35" s="2">
        <v>498</v>
      </c>
      <c r="G35" s="2">
        <v>1424</v>
      </c>
      <c r="H35" s="2">
        <v>5893</v>
      </c>
      <c r="I35" s="2" t="s">
        <v>1022</v>
      </c>
      <c r="J35" s="2">
        <v>37000</v>
      </c>
      <c r="K35" s="2">
        <v>36934</v>
      </c>
      <c r="L35" s="2">
        <v>36403</v>
      </c>
      <c r="M35" s="2" t="s">
        <v>1022</v>
      </c>
      <c r="N35" s="2"/>
      <c r="O35" s="2"/>
    </row>
    <row r="36" spans="2:15" ht="12" customHeight="1">
      <c r="B36" s="5">
        <v>65</v>
      </c>
      <c r="C36" s="2">
        <v>56682</v>
      </c>
      <c r="D36" s="2">
        <v>56636</v>
      </c>
      <c r="E36" s="2">
        <v>55384</v>
      </c>
      <c r="F36" s="2">
        <v>108</v>
      </c>
      <c r="G36" s="2">
        <v>378</v>
      </c>
      <c r="H36" s="2">
        <v>766</v>
      </c>
      <c r="I36" s="2">
        <v>27504</v>
      </c>
      <c r="J36" s="2">
        <v>54630</v>
      </c>
      <c r="K36" s="2">
        <v>54325</v>
      </c>
      <c r="L36" s="2">
        <v>51487</v>
      </c>
      <c r="M36" s="2">
        <v>1001</v>
      </c>
      <c r="N36" s="2"/>
      <c r="O36" s="2"/>
    </row>
    <row r="37" spans="2:15" ht="12" customHeight="1">
      <c r="B37" s="5">
        <v>66</v>
      </c>
      <c r="C37" s="2">
        <v>61355</v>
      </c>
      <c r="D37" s="2">
        <v>61269</v>
      </c>
      <c r="E37" s="2">
        <v>60442</v>
      </c>
      <c r="F37" s="2">
        <v>94</v>
      </c>
      <c r="G37" s="2">
        <v>266</v>
      </c>
      <c r="H37" s="2">
        <v>467</v>
      </c>
      <c r="I37" s="2">
        <v>27855</v>
      </c>
      <c r="J37" s="2">
        <v>59556</v>
      </c>
      <c r="K37" s="2">
        <v>59185</v>
      </c>
      <c r="L37" s="2">
        <v>55589</v>
      </c>
      <c r="M37" s="2">
        <v>803</v>
      </c>
      <c r="N37" s="2"/>
      <c r="O37" s="2"/>
    </row>
    <row r="38" spans="2:15" ht="12" customHeight="1">
      <c r="B38" s="5">
        <v>67</v>
      </c>
      <c r="C38" s="2">
        <v>64238</v>
      </c>
      <c r="D38" s="2">
        <v>64122</v>
      </c>
      <c r="E38" s="2">
        <v>63873</v>
      </c>
      <c r="F38" s="2">
        <v>50</v>
      </c>
      <c r="G38" s="2">
        <v>89</v>
      </c>
      <c r="H38" s="2">
        <v>110</v>
      </c>
      <c r="I38" s="2">
        <v>28444</v>
      </c>
      <c r="J38" s="2">
        <v>62704</v>
      </c>
      <c r="K38" s="2">
        <v>62367</v>
      </c>
      <c r="L38" s="2">
        <v>58041</v>
      </c>
      <c r="M38" s="2">
        <v>731</v>
      </c>
      <c r="N38" s="2"/>
      <c r="O38" s="2"/>
    </row>
    <row r="39" spans="2:15" ht="12" customHeight="1">
      <c r="B39" s="5">
        <v>68</v>
      </c>
      <c r="C39" s="2">
        <v>63307</v>
      </c>
      <c r="D39" s="2">
        <v>63170</v>
      </c>
      <c r="E39" s="2">
        <v>63038</v>
      </c>
      <c r="F39" s="2">
        <v>42</v>
      </c>
      <c r="G39" s="2">
        <v>46</v>
      </c>
      <c r="H39" s="2">
        <v>44</v>
      </c>
      <c r="I39" s="2">
        <v>29154</v>
      </c>
      <c r="J39" s="2">
        <v>61772</v>
      </c>
      <c r="K39" s="2">
        <v>61458</v>
      </c>
      <c r="L39" s="2">
        <v>56602</v>
      </c>
      <c r="M39" s="2">
        <v>780</v>
      </c>
      <c r="N39" s="2"/>
      <c r="O39" s="2"/>
    </row>
    <row r="40" spans="2:15" ht="12" customHeight="1">
      <c r="B40" s="5">
        <v>69</v>
      </c>
      <c r="C40" s="2">
        <v>61591</v>
      </c>
      <c r="D40" s="2">
        <v>61461</v>
      </c>
      <c r="E40" s="2">
        <v>61371</v>
      </c>
      <c r="F40" s="2">
        <v>32</v>
      </c>
      <c r="G40" s="2">
        <v>32</v>
      </c>
      <c r="H40" s="2">
        <v>26</v>
      </c>
      <c r="I40" s="2">
        <v>27283</v>
      </c>
      <c r="J40" s="2">
        <v>60171</v>
      </c>
      <c r="K40" s="2">
        <v>59861</v>
      </c>
      <c r="L40" s="2">
        <v>53680</v>
      </c>
      <c r="M40" s="2">
        <v>684</v>
      </c>
      <c r="N40" s="2"/>
      <c r="O40" s="2"/>
    </row>
    <row r="41" spans="2:15" ht="12" customHeight="1">
      <c r="B41" s="5" t="s">
        <v>7</v>
      </c>
      <c r="C41" s="2">
        <v>307173</v>
      </c>
      <c r="D41" s="2">
        <v>306658</v>
      </c>
      <c r="E41" s="2">
        <v>304108</v>
      </c>
      <c r="F41" s="2">
        <v>326</v>
      </c>
      <c r="G41" s="2">
        <v>811</v>
      </c>
      <c r="H41" s="2">
        <v>1413</v>
      </c>
      <c r="I41" s="2">
        <v>140240</v>
      </c>
      <c r="J41" s="2">
        <v>298833</v>
      </c>
      <c r="K41" s="2">
        <v>297196</v>
      </c>
      <c r="L41" s="2">
        <v>275399</v>
      </c>
      <c r="M41" s="2">
        <v>3999</v>
      </c>
      <c r="N41" s="2"/>
      <c r="O41" s="2"/>
    </row>
    <row r="42" spans="2:15" ht="12" customHeight="1">
      <c r="B42" s="5" t="s">
        <v>8</v>
      </c>
      <c r="C42" s="2">
        <v>242407</v>
      </c>
      <c r="D42" s="2">
        <v>241581</v>
      </c>
      <c r="E42" s="2">
        <v>241533</v>
      </c>
      <c r="F42" s="2">
        <v>19</v>
      </c>
      <c r="G42" s="2">
        <v>16</v>
      </c>
      <c r="H42" s="2">
        <v>13</v>
      </c>
      <c r="I42" s="2">
        <v>115723</v>
      </c>
      <c r="J42" s="2">
        <v>235089</v>
      </c>
      <c r="K42" s="2">
        <v>233527</v>
      </c>
      <c r="L42" s="2">
        <v>213907</v>
      </c>
      <c r="M42" s="2">
        <v>3499</v>
      </c>
      <c r="N42" s="2"/>
      <c r="O42" s="2"/>
    </row>
    <row r="43" spans="2:15" ht="12" customHeight="1">
      <c r="B43" s="5" t="s">
        <v>9</v>
      </c>
      <c r="C43" s="2">
        <v>184064</v>
      </c>
      <c r="D43" s="2">
        <v>183445</v>
      </c>
      <c r="E43" s="2">
        <v>183442</v>
      </c>
      <c r="H43" s="2" t="s">
        <v>1022</v>
      </c>
      <c r="I43" s="2">
        <v>103792</v>
      </c>
      <c r="J43" s="2">
        <v>39267</v>
      </c>
      <c r="K43" s="2">
        <v>170929</v>
      </c>
      <c r="L43" s="2">
        <v>35052</v>
      </c>
      <c r="M43" s="2">
        <v>1309</v>
      </c>
      <c r="N43" s="2"/>
      <c r="O43" s="2"/>
    </row>
    <row r="44" spans="2:15" ht="12" customHeight="1">
      <c r="B44" s="5" t="s">
        <v>10</v>
      </c>
      <c r="C44" s="2">
        <v>148594</v>
      </c>
      <c r="D44" s="2">
        <v>148290</v>
      </c>
      <c r="E44" s="2">
        <v>148287</v>
      </c>
      <c r="H44" s="2" t="s">
        <v>1022</v>
      </c>
      <c r="I44" s="2">
        <v>104904</v>
      </c>
      <c r="J44" s="2" t="s">
        <v>1022</v>
      </c>
      <c r="K44" s="2">
        <v>132600</v>
      </c>
      <c r="L44" s="2" t="s">
        <v>1022</v>
      </c>
      <c r="M44" s="2">
        <v>413</v>
      </c>
      <c r="N44" s="2"/>
      <c r="O44" s="2"/>
    </row>
    <row r="45" spans="2:15" ht="12" customHeight="1">
      <c r="B45" s="5" t="s">
        <v>11</v>
      </c>
      <c r="C45" s="2">
        <v>107511</v>
      </c>
      <c r="D45" s="2">
        <v>107379</v>
      </c>
      <c r="E45" s="2">
        <v>107378</v>
      </c>
      <c r="F45" s="2" t="s">
        <v>1022</v>
      </c>
      <c r="H45" s="2" t="s">
        <v>1022</v>
      </c>
      <c r="I45" s="2">
        <v>86297</v>
      </c>
      <c r="J45" s="2" t="s">
        <v>1022</v>
      </c>
      <c r="K45" s="2">
        <v>91152</v>
      </c>
      <c r="L45" s="2" t="s">
        <v>1022</v>
      </c>
      <c r="M45" s="2">
        <v>211</v>
      </c>
      <c r="N45" s="2"/>
      <c r="O45" s="2"/>
    </row>
    <row r="46" spans="2:15" ht="12" customHeight="1">
      <c r="B46" s="5" t="s">
        <v>12</v>
      </c>
      <c r="C46" s="2">
        <v>54787</v>
      </c>
      <c r="D46" s="2">
        <v>54744</v>
      </c>
      <c r="E46" s="2">
        <v>54744</v>
      </c>
      <c r="F46" s="2" t="s">
        <v>1022</v>
      </c>
      <c r="G46" s="2" t="s">
        <v>1022</v>
      </c>
      <c r="H46" s="2" t="s">
        <v>1022</v>
      </c>
      <c r="I46" s="2">
        <v>47210</v>
      </c>
      <c r="J46" s="2" t="s">
        <v>1022</v>
      </c>
      <c r="K46" s="2">
        <v>42745</v>
      </c>
      <c r="L46" s="2" t="s">
        <v>1022</v>
      </c>
      <c r="M46" s="2">
        <v>105</v>
      </c>
      <c r="N46" s="2"/>
      <c r="O46" s="2"/>
    </row>
    <row r="47" spans="2:15" ht="12" customHeight="1">
      <c r="B47" s="5" t="s">
        <v>13</v>
      </c>
      <c r="C47" s="2">
        <v>12907</v>
      </c>
      <c r="D47" s="2">
        <v>12895</v>
      </c>
      <c r="E47" s="2">
        <v>12895</v>
      </c>
      <c r="F47" s="2" t="s">
        <v>1022</v>
      </c>
      <c r="G47" s="2" t="s">
        <v>1022</v>
      </c>
      <c r="H47" s="2" t="s">
        <v>1022</v>
      </c>
      <c r="I47" s="2">
        <v>11149</v>
      </c>
      <c r="J47" s="2" t="s">
        <v>1022</v>
      </c>
      <c r="K47" s="2">
        <v>8817</v>
      </c>
      <c r="L47" s="2" t="s">
        <v>1022</v>
      </c>
      <c r="M47" s="2">
        <v>17</v>
      </c>
      <c r="N47" s="2"/>
      <c r="O47" s="2"/>
    </row>
    <row r="48" spans="2:15" ht="12" customHeight="1">
      <c r="B48" s="5" t="s">
        <v>14</v>
      </c>
      <c r="C48" s="2">
        <v>1695</v>
      </c>
      <c r="D48" s="2">
        <v>1689</v>
      </c>
      <c r="E48" s="2">
        <v>1689</v>
      </c>
      <c r="F48" s="2" t="s">
        <v>1022</v>
      </c>
      <c r="G48" s="2" t="s">
        <v>1022</v>
      </c>
      <c r="H48" s="2" t="s">
        <v>1022</v>
      </c>
      <c r="I48" s="2">
        <v>1686</v>
      </c>
      <c r="J48" s="2" t="s">
        <v>1022</v>
      </c>
      <c r="K48" s="2">
        <v>961</v>
      </c>
      <c r="L48" s="2" t="s">
        <v>1022</v>
      </c>
      <c r="M48" s="2">
        <v>6</v>
      </c>
      <c r="N48" s="2"/>
      <c r="O48" s="2"/>
    </row>
    <row r="49" spans="2:15" ht="12" customHeight="1">
      <c r="B49" s="9" t="s">
        <v>607</v>
      </c>
      <c r="C49" s="2">
        <v>1102058</v>
      </c>
      <c r="D49" s="2">
        <v>1099601</v>
      </c>
      <c r="E49" s="2">
        <v>1089181</v>
      </c>
      <c r="F49" s="2">
        <v>846</v>
      </c>
      <c r="G49" s="2">
        <v>2255</v>
      </c>
      <c r="H49" s="2">
        <v>7319</v>
      </c>
      <c r="I49" s="2">
        <v>611001</v>
      </c>
      <c r="J49" s="2">
        <v>610189</v>
      </c>
      <c r="K49" s="2">
        <v>1014861</v>
      </c>
      <c r="L49" s="2">
        <v>560761</v>
      </c>
      <c r="M49" s="2">
        <v>9559</v>
      </c>
      <c r="N49" s="2"/>
      <c r="O49" s="2"/>
    </row>
    <row r="50" spans="2:15" ht="17.25" customHeight="1">
      <c r="B50" s="8" t="s">
        <v>609</v>
      </c>
      <c r="C50" s="2"/>
      <c r="H50" s="12"/>
      <c r="I50" s="12"/>
      <c r="J50" s="2"/>
      <c r="K50" s="2"/>
      <c r="L50" s="2"/>
      <c r="M50" s="2"/>
      <c r="N50" s="2"/>
      <c r="O50" s="2"/>
    </row>
    <row r="51" spans="2:15" ht="12" customHeight="1">
      <c r="B51" s="5">
        <v>61</v>
      </c>
      <c r="C51" s="2">
        <v>5222</v>
      </c>
      <c r="D51" s="2">
        <v>5222</v>
      </c>
      <c r="E51" s="2">
        <v>4595</v>
      </c>
      <c r="F51" s="2">
        <v>92</v>
      </c>
      <c r="G51" s="2">
        <v>176</v>
      </c>
      <c r="H51" s="2">
        <v>359</v>
      </c>
      <c r="I51" s="2" t="s">
        <v>1022</v>
      </c>
      <c r="J51" s="2">
        <v>4867</v>
      </c>
      <c r="K51" s="2">
        <v>4857</v>
      </c>
      <c r="L51" s="2">
        <v>4621</v>
      </c>
      <c r="M51" s="2" t="s">
        <v>1022</v>
      </c>
      <c r="N51" s="2"/>
      <c r="O51" s="2"/>
    </row>
    <row r="52" spans="2:15" ht="12" customHeight="1">
      <c r="B52" s="5">
        <v>62</v>
      </c>
      <c r="C52" s="2">
        <v>9426</v>
      </c>
      <c r="D52" s="2">
        <v>9426</v>
      </c>
      <c r="E52" s="2">
        <v>8333</v>
      </c>
      <c r="F52" s="2">
        <v>119</v>
      </c>
      <c r="G52" s="2">
        <v>338</v>
      </c>
      <c r="H52" s="2">
        <v>636</v>
      </c>
      <c r="I52" s="2" t="s">
        <v>1022</v>
      </c>
      <c r="J52" s="2">
        <v>8845</v>
      </c>
      <c r="K52" s="2">
        <v>8838</v>
      </c>
      <c r="L52" s="2">
        <v>8213</v>
      </c>
      <c r="M52" s="2" t="s">
        <v>1022</v>
      </c>
      <c r="N52" s="2"/>
      <c r="O52" s="2"/>
    </row>
    <row r="53" spans="2:15" ht="12" customHeight="1">
      <c r="B53" s="5">
        <v>63</v>
      </c>
      <c r="C53" s="2">
        <v>14325</v>
      </c>
      <c r="D53" s="2">
        <v>14325</v>
      </c>
      <c r="E53" s="2">
        <v>12661</v>
      </c>
      <c r="F53" s="2">
        <v>200</v>
      </c>
      <c r="G53" s="2">
        <v>476</v>
      </c>
      <c r="H53" s="2">
        <v>988</v>
      </c>
      <c r="I53" s="2" t="s">
        <v>1022</v>
      </c>
      <c r="J53" s="2">
        <v>13483</v>
      </c>
      <c r="K53" s="2">
        <v>13461</v>
      </c>
      <c r="L53" s="2">
        <v>11807</v>
      </c>
      <c r="M53" s="2" t="s">
        <v>1022</v>
      </c>
      <c r="N53" s="2"/>
      <c r="O53" s="2"/>
    </row>
    <row r="54" spans="2:15" ht="12" customHeight="1">
      <c r="B54" s="5">
        <v>64</v>
      </c>
      <c r="C54" s="2">
        <v>20295</v>
      </c>
      <c r="D54" s="2">
        <v>20295</v>
      </c>
      <c r="E54" s="2">
        <v>18106</v>
      </c>
      <c r="F54" s="2">
        <v>281</v>
      </c>
      <c r="G54" s="2">
        <v>668</v>
      </c>
      <c r="H54" s="2">
        <v>1240</v>
      </c>
      <c r="I54" s="2" t="s">
        <v>1022</v>
      </c>
      <c r="J54" s="2">
        <v>19188</v>
      </c>
      <c r="K54" s="2">
        <v>19178</v>
      </c>
      <c r="L54" s="2">
        <v>16841</v>
      </c>
      <c r="M54" s="2" t="s">
        <v>1022</v>
      </c>
      <c r="N54" s="2"/>
      <c r="O54" s="2"/>
    </row>
    <row r="55" spans="2:15" ht="12" customHeight="1">
      <c r="B55" s="5" t="s">
        <v>617</v>
      </c>
      <c r="C55" s="2">
        <v>49268</v>
      </c>
      <c r="D55" s="2">
        <v>49268</v>
      </c>
      <c r="E55" s="2">
        <v>43695</v>
      </c>
      <c r="F55" s="2">
        <v>692</v>
      </c>
      <c r="G55" s="2">
        <v>1658</v>
      </c>
      <c r="H55" s="2">
        <v>3223</v>
      </c>
      <c r="I55" s="2" t="s">
        <v>1022</v>
      </c>
      <c r="J55" s="2">
        <v>46383</v>
      </c>
      <c r="K55" s="2">
        <v>46334</v>
      </c>
      <c r="L55" s="2">
        <v>41482</v>
      </c>
      <c r="M55" s="2" t="s">
        <v>1022</v>
      </c>
      <c r="N55" s="2"/>
      <c r="O55" s="2"/>
    </row>
    <row r="56" spans="2:15" ht="12" customHeight="1">
      <c r="B56" s="5">
        <v>65</v>
      </c>
      <c r="C56" s="2">
        <v>54614</v>
      </c>
      <c r="D56" s="2">
        <v>54589</v>
      </c>
      <c r="E56" s="2">
        <v>53582</v>
      </c>
      <c r="F56" s="2">
        <v>162</v>
      </c>
      <c r="G56" s="2">
        <v>382</v>
      </c>
      <c r="H56" s="2">
        <v>463</v>
      </c>
      <c r="I56" s="2">
        <v>9388</v>
      </c>
      <c r="J56" s="2">
        <v>53447</v>
      </c>
      <c r="K56" s="2">
        <v>53240</v>
      </c>
      <c r="L56" s="2">
        <v>49025</v>
      </c>
      <c r="M56" s="2">
        <v>747</v>
      </c>
      <c r="N56" s="2"/>
      <c r="O56" s="2"/>
    </row>
    <row r="57" spans="2:15" ht="12" customHeight="1">
      <c r="B57" s="5">
        <v>66</v>
      </c>
      <c r="C57" s="2">
        <v>60351</v>
      </c>
      <c r="D57" s="2">
        <v>60269</v>
      </c>
      <c r="E57" s="2">
        <v>59579</v>
      </c>
      <c r="F57" s="2">
        <v>126</v>
      </c>
      <c r="G57" s="2">
        <v>284</v>
      </c>
      <c r="H57" s="2">
        <v>280</v>
      </c>
      <c r="I57" s="2">
        <v>8772</v>
      </c>
      <c r="J57" s="2">
        <v>59231</v>
      </c>
      <c r="K57" s="2">
        <v>59079</v>
      </c>
      <c r="L57" s="2">
        <v>54163</v>
      </c>
      <c r="M57" s="2">
        <v>685</v>
      </c>
      <c r="N57" s="2"/>
      <c r="O57" s="2"/>
    </row>
    <row r="58" spans="2:15" ht="12" customHeight="1">
      <c r="B58" s="5">
        <v>67</v>
      </c>
      <c r="C58" s="2">
        <v>63981</v>
      </c>
      <c r="D58" s="2">
        <v>63898</v>
      </c>
      <c r="E58" s="2">
        <v>63555</v>
      </c>
      <c r="F58" s="2">
        <v>92</v>
      </c>
      <c r="G58" s="2">
        <v>139</v>
      </c>
      <c r="H58" s="2">
        <v>112</v>
      </c>
      <c r="I58" s="2">
        <v>8359</v>
      </c>
      <c r="J58" s="2">
        <v>63011</v>
      </c>
      <c r="K58" s="2">
        <v>62911</v>
      </c>
      <c r="L58" s="2">
        <v>57280</v>
      </c>
      <c r="M58" s="2">
        <v>623</v>
      </c>
      <c r="N58" s="2"/>
      <c r="O58" s="2"/>
    </row>
    <row r="59" spans="2:15" ht="12" customHeight="1">
      <c r="B59" s="5">
        <v>68</v>
      </c>
      <c r="C59" s="2">
        <v>63185</v>
      </c>
      <c r="D59" s="2">
        <v>63070</v>
      </c>
      <c r="E59" s="2">
        <v>62857</v>
      </c>
      <c r="F59" s="2">
        <v>74</v>
      </c>
      <c r="G59" s="2">
        <v>81</v>
      </c>
      <c r="H59" s="2">
        <v>58</v>
      </c>
      <c r="I59" s="2">
        <v>8072</v>
      </c>
      <c r="J59" s="2">
        <v>62258</v>
      </c>
      <c r="K59" s="2">
        <v>62201</v>
      </c>
      <c r="L59" s="2">
        <v>56026</v>
      </c>
      <c r="M59" s="2">
        <v>669</v>
      </c>
      <c r="N59" s="2"/>
      <c r="O59" s="2"/>
    </row>
    <row r="60" spans="2:15" ht="12" customHeight="1">
      <c r="B60" s="5">
        <v>69</v>
      </c>
      <c r="C60" s="2">
        <v>61750</v>
      </c>
      <c r="D60" s="2">
        <v>61643</v>
      </c>
      <c r="E60" s="2">
        <v>61485</v>
      </c>
      <c r="F60" s="2">
        <v>57</v>
      </c>
      <c r="G60" s="2">
        <v>65</v>
      </c>
      <c r="H60" s="2">
        <v>36</v>
      </c>
      <c r="I60" s="2">
        <v>7560</v>
      </c>
      <c r="J60" s="2">
        <v>60820</v>
      </c>
      <c r="K60" s="2">
        <v>60876</v>
      </c>
      <c r="L60" s="2">
        <v>53331</v>
      </c>
      <c r="M60" s="2">
        <v>571</v>
      </c>
      <c r="N60" s="2"/>
      <c r="O60" s="2"/>
    </row>
    <row r="61" spans="2:15" ht="12" customHeight="1">
      <c r="B61" s="5" t="s">
        <v>7</v>
      </c>
      <c r="C61" s="2">
        <v>303881</v>
      </c>
      <c r="D61" s="2">
        <v>303469</v>
      </c>
      <c r="E61" s="2">
        <v>301058</v>
      </c>
      <c r="F61" s="2">
        <v>511</v>
      </c>
      <c r="G61" s="2">
        <v>951</v>
      </c>
      <c r="H61" s="2">
        <v>949</v>
      </c>
      <c r="I61" s="2">
        <v>42151</v>
      </c>
      <c r="J61" s="2">
        <v>298767</v>
      </c>
      <c r="K61" s="2">
        <v>298307</v>
      </c>
      <c r="L61" s="2">
        <v>269825</v>
      </c>
      <c r="M61" s="2">
        <v>3295</v>
      </c>
      <c r="N61" s="2"/>
      <c r="O61" s="2"/>
    </row>
    <row r="62" spans="2:15" ht="12" customHeight="1">
      <c r="B62" s="5" t="s">
        <v>8</v>
      </c>
      <c r="C62" s="2">
        <v>237596</v>
      </c>
      <c r="D62" s="2">
        <v>237012</v>
      </c>
      <c r="E62" s="2">
        <v>236911</v>
      </c>
      <c r="F62" s="2">
        <v>43</v>
      </c>
      <c r="G62" s="2">
        <v>44</v>
      </c>
      <c r="H62" s="2">
        <v>14</v>
      </c>
      <c r="I62" s="2">
        <v>31154</v>
      </c>
      <c r="J62" s="2">
        <v>232617</v>
      </c>
      <c r="K62" s="2">
        <v>233498</v>
      </c>
      <c r="L62" s="2">
        <v>207651</v>
      </c>
      <c r="M62" s="2">
        <v>2641</v>
      </c>
      <c r="N62" s="2"/>
      <c r="O62" s="2"/>
    </row>
    <row r="63" spans="2:15" ht="12" customHeight="1">
      <c r="B63" s="5" t="s">
        <v>9</v>
      </c>
      <c r="C63" s="2">
        <v>161728</v>
      </c>
      <c r="D63" s="2">
        <v>161386</v>
      </c>
      <c r="E63" s="2">
        <v>161376</v>
      </c>
      <c r="F63" s="2">
        <v>4</v>
      </c>
      <c r="G63" s="2">
        <v>3</v>
      </c>
      <c r="H63" s="2">
        <v>3</v>
      </c>
      <c r="I63" s="2">
        <v>28566</v>
      </c>
      <c r="J63" s="2">
        <v>36744</v>
      </c>
      <c r="K63" s="2">
        <v>157498</v>
      </c>
      <c r="L63" s="2">
        <v>31794</v>
      </c>
      <c r="M63" s="2">
        <v>1211</v>
      </c>
      <c r="N63" s="2"/>
      <c r="O63" s="2"/>
    </row>
    <row r="64" spans="2:15" ht="12" customHeight="1">
      <c r="B64" s="5" t="s">
        <v>10</v>
      </c>
      <c r="C64" s="2">
        <v>109901</v>
      </c>
      <c r="D64" s="2">
        <v>109730</v>
      </c>
      <c r="E64" s="2">
        <v>109728</v>
      </c>
      <c r="F64" s="2" t="s">
        <v>1022</v>
      </c>
      <c r="H64" s="2" t="s">
        <v>1022</v>
      </c>
      <c r="I64" s="2">
        <v>21990</v>
      </c>
      <c r="J64" s="2" t="s">
        <v>1022</v>
      </c>
      <c r="K64" s="2">
        <v>106042</v>
      </c>
      <c r="L64" s="2" t="s">
        <v>1022</v>
      </c>
      <c r="M64" s="2">
        <v>503</v>
      </c>
      <c r="N64" s="2"/>
      <c r="O64" s="2"/>
    </row>
    <row r="65" spans="2:15" ht="12" customHeight="1">
      <c r="B65" s="5" t="s">
        <v>11</v>
      </c>
      <c r="C65" s="2">
        <v>63448</v>
      </c>
      <c r="D65" s="2">
        <v>63379</v>
      </c>
      <c r="E65" s="2">
        <v>63374</v>
      </c>
      <c r="F65" s="2" t="s">
        <v>1022</v>
      </c>
      <c r="G65" s="2">
        <v>5</v>
      </c>
      <c r="H65" s="2" t="s">
        <v>1022</v>
      </c>
      <c r="I65" s="2">
        <v>16623</v>
      </c>
      <c r="J65" s="2" t="s">
        <v>1022</v>
      </c>
      <c r="K65" s="2">
        <v>61392</v>
      </c>
      <c r="L65" s="2" t="s">
        <v>1022</v>
      </c>
      <c r="M65" s="2">
        <v>160</v>
      </c>
      <c r="N65" s="2"/>
      <c r="O65" s="2"/>
    </row>
    <row r="66" spans="2:15" ht="12" customHeight="1">
      <c r="B66" s="5" t="s">
        <v>12</v>
      </c>
      <c r="C66" s="2">
        <v>24608</v>
      </c>
      <c r="D66" s="2">
        <v>24598</v>
      </c>
      <c r="E66" s="2">
        <v>24598</v>
      </c>
      <c r="F66" s="2" t="s">
        <v>1022</v>
      </c>
      <c r="G66" s="2" t="s">
        <v>1022</v>
      </c>
      <c r="H66" s="2" t="s">
        <v>1022</v>
      </c>
      <c r="I66" s="2">
        <v>8426</v>
      </c>
      <c r="J66" s="2" t="s">
        <v>1022</v>
      </c>
      <c r="K66" s="2">
        <v>23721</v>
      </c>
      <c r="L66" s="2" t="s">
        <v>1022</v>
      </c>
      <c r="M66" s="2">
        <v>47</v>
      </c>
      <c r="N66" s="2"/>
      <c r="O66" s="2"/>
    </row>
    <row r="67" spans="2:15" ht="12" customHeight="1">
      <c r="B67" s="5" t="s">
        <v>13</v>
      </c>
      <c r="C67" s="2">
        <v>3937</v>
      </c>
      <c r="D67" s="2">
        <v>3931</v>
      </c>
      <c r="E67" s="2">
        <v>3931</v>
      </c>
      <c r="F67" s="2" t="s">
        <v>1022</v>
      </c>
      <c r="G67" s="2" t="s">
        <v>1022</v>
      </c>
      <c r="H67" s="2" t="s">
        <v>1022</v>
      </c>
      <c r="I67" s="2">
        <v>1378</v>
      </c>
      <c r="J67" s="2" t="s">
        <v>1022</v>
      </c>
      <c r="K67" s="2">
        <v>3791</v>
      </c>
      <c r="L67" s="2" t="s">
        <v>1022</v>
      </c>
      <c r="M67" s="2">
        <v>9</v>
      </c>
      <c r="N67" s="2"/>
      <c r="O67" s="2"/>
    </row>
    <row r="68" spans="2:15" ht="12" customHeight="1">
      <c r="B68" s="5" t="s">
        <v>14</v>
      </c>
      <c r="C68" s="2">
        <v>314</v>
      </c>
      <c r="D68" s="2">
        <v>313</v>
      </c>
      <c r="E68" s="2">
        <v>313</v>
      </c>
      <c r="F68" s="2" t="s">
        <v>1022</v>
      </c>
      <c r="G68" s="2" t="s">
        <v>1022</v>
      </c>
      <c r="H68" s="2" t="s">
        <v>1022</v>
      </c>
      <c r="I68" s="2">
        <v>313</v>
      </c>
      <c r="J68" s="2" t="s">
        <v>1022</v>
      </c>
      <c r="K68" s="2">
        <v>295</v>
      </c>
      <c r="L68" s="2" t="s">
        <v>1022</v>
      </c>
      <c r="M68" s="2"/>
      <c r="N68" s="2"/>
      <c r="O68" s="2"/>
    </row>
    <row r="69" spans="2:15" ht="12" customHeight="1">
      <c r="B69" s="9" t="s">
        <v>607</v>
      </c>
      <c r="C69" s="2">
        <v>954681</v>
      </c>
      <c r="D69" s="2">
        <v>953086</v>
      </c>
      <c r="E69" s="2">
        <v>944984</v>
      </c>
      <c r="F69" s="2">
        <v>1250</v>
      </c>
      <c r="G69" s="2">
        <v>2663</v>
      </c>
      <c r="H69" s="2">
        <v>4189</v>
      </c>
      <c r="I69" s="2">
        <v>150601</v>
      </c>
      <c r="J69" s="2">
        <v>614511</v>
      </c>
      <c r="K69" s="2">
        <v>930878</v>
      </c>
      <c r="L69" s="2">
        <v>550752</v>
      </c>
      <c r="M69" s="2">
        <v>7867</v>
      </c>
      <c r="N69" s="2"/>
      <c r="O69" s="2"/>
    </row>
    <row r="70" spans="3:15" ht="6" customHeight="1">
      <c r="C70" s="12"/>
      <c r="J70" s="12"/>
      <c r="K70" s="2"/>
      <c r="L70" s="2"/>
      <c r="M70" s="2"/>
      <c r="N70" s="2"/>
      <c r="O70" s="2"/>
    </row>
    <row r="71" spans="2:15" ht="10.5">
      <c r="B71" s="14" t="s">
        <v>881</v>
      </c>
      <c r="J71" s="12"/>
      <c r="K71" s="2"/>
      <c r="L71" s="2"/>
      <c r="M71" s="2"/>
      <c r="N71" s="2"/>
      <c r="O71" s="2"/>
    </row>
    <row r="72" spans="2:15" ht="10.5">
      <c r="B72" s="14" t="s">
        <v>494</v>
      </c>
      <c r="J72" s="12"/>
      <c r="K72" s="2"/>
      <c r="L72" s="2"/>
      <c r="M72" s="2"/>
      <c r="N72" s="2"/>
      <c r="O72" s="2"/>
    </row>
    <row r="73" spans="3:15" ht="10.5">
      <c r="C73" s="12"/>
      <c r="J73" s="12"/>
      <c r="K73" s="2"/>
      <c r="L73" s="2"/>
      <c r="M73" s="2"/>
      <c r="N73" s="2"/>
      <c r="O73" s="2"/>
    </row>
    <row r="74" spans="3:15" ht="10.5">
      <c r="C74" s="12"/>
      <c r="J74" s="12"/>
      <c r="K74" s="2"/>
      <c r="L74" s="2"/>
      <c r="M74" s="2"/>
      <c r="N74" s="2"/>
      <c r="O74" s="2"/>
    </row>
    <row r="75" spans="3:15" ht="10.5">
      <c r="C75" s="12"/>
      <c r="J75" s="12"/>
      <c r="K75" s="2"/>
      <c r="L75" s="2"/>
      <c r="M75" s="2"/>
      <c r="N75" s="2"/>
      <c r="O75" s="2"/>
    </row>
    <row r="76" spans="3:15" ht="10.5">
      <c r="C76" s="12"/>
      <c r="J76" s="12"/>
      <c r="K76" s="2"/>
      <c r="L76" s="2"/>
      <c r="M76" s="2"/>
      <c r="N76" s="2"/>
      <c r="O76" s="2"/>
    </row>
    <row r="77" spans="3:15" ht="10.5">
      <c r="C77" s="12"/>
      <c r="J77" s="12"/>
      <c r="K77" s="2"/>
      <c r="L77" s="2"/>
      <c r="M77" s="2"/>
      <c r="N77" s="2"/>
      <c r="O77" s="2"/>
    </row>
    <row r="78" spans="3:15" ht="10.5">
      <c r="C78" s="12"/>
      <c r="J78" s="12"/>
      <c r="K78" s="2"/>
      <c r="L78" s="2"/>
      <c r="M78" s="2"/>
      <c r="N78" s="2"/>
      <c r="O78" s="2"/>
    </row>
    <row r="79" spans="3:15" ht="10.5">
      <c r="C79" s="12"/>
      <c r="J79" s="12"/>
      <c r="K79" s="2"/>
      <c r="L79" s="2"/>
      <c r="M79" s="2"/>
      <c r="N79" s="2"/>
      <c r="O79" s="2"/>
    </row>
    <row r="80" spans="3:15" ht="10.5">
      <c r="C80" s="12"/>
      <c r="J80" s="12"/>
      <c r="K80" s="2"/>
      <c r="L80" s="2"/>
      <c r="M80" s="2"/>
      <c r="N80" s="2"/>
      <c r="O80" s="2"/>
    </row>
    <row r="81" spans="3:15" ht="10.5">
      <c r="C81" s="12"/>
      <c r="J81" s="12"/>
      <c r="K81" s="2"/>
      <c r="L81" s="2"/>
      <c r="M81" s="2"/>
      <c r="N81" s="2"/>
      <c r="O81" s="2"/>
    </row>
    <row r="82" spans="3:15" ht="10.5">
      <c r="C82" s="12"/>
      <c r="J82" s="12"/>
      <c r="K82" s="2"/>
      <c r="L82" s="2"/>
      <c r="M82" s="2"/>
      <c r="N82" s="2"/>
      <c r="O82" s="2"/>
    </row>
    <row r="83" spans="3:15" ht="10.5">
      <c r="C83" s="12"/>
      <c r="J83" s="12"/>
      <c r="K83" s="2"/>
      <c r="L83" s="2"/>
      <c r="M83" s="2"/>
      <c r="N83" s="2"/>
      <c r="O83" s="2"/>
    </row>
    <row r="84" spans="3:15" ht="10.5">
      <c r="C84" s="12"/>
      <c r="J84" s="12"/>
      <c r="K84" s="2"/>
      <c r="L84" s="2"/>
      <c r="M84" s="2"/>
      <c r="N84" s="2"/>
      <c r="O84" s="2"/>
    </row>
    <row r="85" spans="3:15" ht="10.5">
      <c r="C85" s="12"/>
      <c r="J85" s="12"/>
      <c r="K85" s="2"/>
      <c r="L85" s="2"/>
      <c r="M85" s="2"/>
      <c r="N85" s="2"/>
      <c r="O85" s="2"/>
    </row>
    <row r="86" spans="3:15" ht="10.5">
      <c r="C86" s="12"/>
      <c r="J86" s="12"/>
      <c r="K86" s="2"/>
      <c r="L86" s="2"/>
      <c r="M86" s="2"/>
      <c r="N86" s="2"/>
      <c r="O86" s="2"/>
    </row>
    <row r="87" spans="3:15" ht="10.5">
      <c r="C87" s="12"/>
      <c r="J87" s="12"/>
      <c r="K87" s="2"/>
      <c r="L87" s="2"/>
      <c r="M87" s="2"/>
      <c r="N87" s="2"/>
      <c r="O87" s="2"/>
    </row>
    <row r="88" spans="3:15" ht="10.5">
      <c r="C88" s="12"/>
      <c r="J88" s="12"/>
      <c r="K88" s="2"/>
      <c r="L88" s="2"/>
      <c r="M88" s="2"/>
      <c r="N88" s="2"/>
      <c r="O88" s="2"/>
    </row>
    <row r="89" spans="3:15" ht="10.5">
      <c r="C89" s="12"/>
      <c r="J89" s="12"/>
      <c r="K89" s="2"/>
      <c r="L89" s="2"/>
      <c r="M89" s="2"/>
      <c r="N89" s="2"/>
      <c r="O89" s="2"/>
    </row>
    <row r="90" spans="3:15" ht="10.5">
      <c r="C90" s="12"/>
      <c r="J90" s="12"/>
      <c r="K90" s="2"/>
      <c r="L90" s="2"/>
      <c r="M90" s="2"/>
      <c r="N90" s="2"/>
      <c r="O90" s="2"/>
    </row>
    <row r="91" spans="3:15" ht="10.5">
      <c r="C91" s="12"/>
      <c r="J91" s="12"/>
      <c r="K91" s="2"/>
      <c r="L91" s="2"/>
      <c r="M91" s="2"/>
      <c r="N91" s="2"/>
      <c r="O91" s="2"/>
    </row>
    <row r="92" spans="3:15" ht="10.5">
      <c r="C92" s="12"/>
      <c r="J92" s="12"/>
      <c r="K92" s="2"/>
      <c r="L92" s="2"/>
      <c r="M92" s="2"/>
      <c r="N92" s="2"/>
      <c r="O92" s="2"/>
    </row>
    <row r="93" spans="3:15" ht="10.5">
      <c r="C93" s="12"/>
      <c r="J93" s="12"/>
      <c r="K93" s="2"/>
      <c r="L93" s="2"/>
      <c r="M93" s="2"/>
      <c r="N93" s="2"/>
      <c r="O93" s="2"/>
    </row>
    <row r="94" spans="3:15" ht="10.5">
      <c r="C94" s="12"/>
      <c r="J94" s="12"/>
      <c r="K94" s="2"/>
      <c r="L94" s="2"/>
      <c r="M94" s="2"/>
      <c r="N94" s="2"/>
      <c r="O94" s="2"/>
    </row>
    <row r="95" spans="3:15" ht="10.5">
      <c r="C95" s="12"/>
      <c r="J95" s="12"/>
      <c r="K95" s="2"/>
      <c r="L95" s="2"/>
      <c r="M95" s="2"/>
      <c r="N95" s="2"/>
      <c r="O95" s="2"/>
    </row>
    <row r="96" spans="3:15" ht="10.5">
      <c r="C96" s="12"/>
      <c r="J96" s="12"/>
      <c r="K96" s="2"/>
      <c r="L96" s="2"/>
      <c r="M96" s="2"/>
      <c r="N96" s="2"/>
      <c r="O96" s="2"/>
    </row>
    <row r="97" spans="3:15" ht="10.5">
      <c r="C97" s="12"/>
      <c r="J97" s="12"/>
      <c r="K97" s="2"/>
      <c r="L97" s="2"/>
      <c r="M97" s="2"/>
      <c r="N97" s="2"/>
      <c r="O97" s="2"/>
    </row>
    <row r="98" spans="3:15" ht="10.5">
      <c r="C98" s="12"/>
      <c r="J98" s="12"/>
      <c r="K98" s="2"/>
      <c r="L98" s="2"/>
      <c r="M98" s="2"/>
      <c r="N98" s="2"/>
      <c r="O98" s="2"/>
    </row>
    <row r="99" spans="3:15" ht="10.5">
      <c r="C99" s="12"/>
      <c r="J99" s="12"/>
      <c r="K99" s="2"/>
      <c r="L99" s="2"/>
      <c r="M99" s="2"/>
      <c r="N99" s="2"/>
      <c r="O99" s="2"/>
    </row>
    <row r="100" spans="3:15" ht="10.5">
      <c r="C100" s="12"/>
      <c r="J100" s="12"/>
      <c r="K100" s="2"/>
      <c r="L100" s="2"/>
      <c r="M100" s="2"/>
      <c r="N100" s="2"/>
      <c r="O100" s="2"/>
    </row>
    <row r="101" spans="3:15" ht="10.5">
      <c r="C101" s="12"/>
      <c r="J101" s="12"/>
      <c r="K101" s="2"/>
      <c r="L101" s="2"/>
      <c r="M101" s="2"/>
      <c r="N101" s="2"/>
      <c r="O101" s="2"/>
    </row>
    <row r="102" spans="3:15" ht="10.5">
      <c r="C102" s="12"/>
      <c r="J102" s="12"/>
      <c r="K102" s="2"/>
      <c r="L102" s="2"/>
      <c r="M102" s="2"/>
      <c r="N102" s="2"/>
      <c r="O102" s="2"/>
    </row>
    <row r="103" spans="3:15" ht="10.5">
      <c r="C103" s="12"/>
      <c r="J103" s="12"/>
      <c r="K103" s="2"/>
      <c r="L103" s="2"/>
      <c r="M103" s="2"/>
      <c r="N103" s="2"/>
      <c r="O103" s="2"/>
    </row>
    <row r="104" spans="3:15" ht="10.5">
      <c r="C104" s="12"/>
      <c r="J104" s="12"/>
      <c r="K104" s="2"/>
      <c r="L104" s="2"/>
      <c r="M104" s="2"/>
      <c r="N104" s="2"/>
      <c r="O104" s="2"/>
    </row>
    <row r="105" spans="3:15" ht="10.5">
      <c r="C105" s="12"/>
      <c r="J105" s="12"/>
      <c r="K105" s="2"/>
      <c r="L105" s="2"/>
      <c r="M105" s="2"/>
      <c r="N105" s="2"/>
      <c r="O105" s="2"/>
    </row>
    <row r="106" spans="3:15" ht="10.5">
      <c r="C106" s="12"/>
      <c r="J106" s="12"/>
      <c r="K106" s="2"/>
      <c r="L106" s="2"/>
      <c r="M106" s="2"/>
      <c r="N106" s="2"/>
      <c r="O106" s="2"/>
    </row>
    <row r="107" spans="3:15" ht="10.5">
      <c r="C107" s="12"/>
      <c r="J107" s="12"/>
      <c r="K107" s="2"/>
      <c r="L107" s="2"/>
      <c r="M107" s="2"/>
      <c r="N107" s="2"/>
      <c r="O107" s="2"/>
    </row>
    <row r="108" spans="3:15" ht="10.5">
      <c r="C108" s="12"/>
      <c r="J108" s="12"/>
      <c r="K108" s="2"/>
      <c r="L108" s="2"/>
      <c r="M108" s="2"/>
      <c r="N108" s="2"/>
      <c r="O108" s="2"/>
    </row>
    <row r="109" spans="3:15" ht="10.5">
      <c r="C109" s="12"/>
      <c r="J109" s="12"/>
      <c r="K109" s="2"/>
      <c r="L109" s="2"/>
      <c r="M109" s="2"/>
      <c r="N109" s="2"/>
      <c r="O109" s="2"/>
    </row>
    <row r="110" spans="3:15" ht="10.5">
      <c r="C110" s="12"/>
      <c r="J110" s="12"/>
      <c r="K110" s="2"/>
      <c r="L110" s="2"/>
      <c r="M110" s="2"/>
      <c r="N110" s="2"/>
      <c r="O110" s="2"/>
    </row>
    <row r="111" spans="3:15" ht="10.5">
      <c r="C111" s="12"/>
      <c r="J111" s="12"/>
      <c r="K111" s="2"/>
      <c r="L111" s="2"/>
      <c r="M111" s="2"/>
      <c r="N111" s="2"/>
      <c r="O111" s="2"/>
    </row>
    <row r="112" spans="3:15" ht="10.5">
      <c r="C112" s="12"/>
      <c r="J112" s="12"/>
      <c r="K112" s="2"/>
      <c r="L112" s="2"/>
      <c r="M112" s="2"/>
      <c r="N112" s="2"/>
      <c r="O112" s="2"/>
    </row>
    <row r="113" spans="3:15" ht="10.5">
      <c r="C113" s="12"/>
      <c r="J113" s="12"/>
      <c r="K113" s="2"/>
      <c r="L113" s="2"/>
      <c r="M113" s="2"/>
      <c r="N113" s="2"/>
      <c r="O113" s="2"/>
    </row>
    <row r="114" spans="3:15" ht="10.5">
      <c r="C114" s="12"/>
      <c r="J114" s="12"/>
      <c r="K114" s="2"/>
      <c r="L114" s="2"/>
      <c r="M114" s="2"/>
      <c r="N114" s="2"/>
      <c r="O114" s="2"/>
    </row>
    <row r="115" spans="3:15" ht="10.5">
      <c r="C115" s="12"/>
      <c r="J115" s="12"/>
      <c r="K115" s="2"/>
      <c r="L115" s="2"/>
      <c r="M115" s="2"/>
      <c r="N115" s="2"/>
      <c r="O115" s="2"/>
    </row>
    <row r="116" spans="3:15" ht="10.5">
      <c r="C116" s="12"/>
      <c r="J116" s="12"/>
      <c r="K116" s="2"/>
      <c r="L116" s="2"/>
      <c r="M116" s="2"/>
      <c r="N116" s="2"/>
      <c r="O116" s="2"/>
    </row>
    <row r="117" spans="3:15" ht="10.5">
      <c r="C117" s="12"/>
      <c r="J117" s="12"/>
      <c r="K117" s="2"/>
      <c r="L117" s="2"/>
      <c r="M117" s="2"/>
      <c r="N117" s="2"/>
      <c r="O117" s="2"/>
    </row>
    <row r="118" spans="3:15" ht="10.5">
      <c r="C118" s="12"/>
      <c r="J118" s="12"/>
      <c r="K118" s="2"/>
      <c r="L118" s="2"/>
      <c r="M118" s="2"/>
      <c r="N118" s="2"/>
      <c r="O118" s="2"/>
    </row>
    <row r="119" spans="3:15" ht="10.5">
      <c r="C119" s="12"/>
      <c r="J119" s="12"/>
      <c r="K119" s="2"/>
      <c r="L119" s="2"/>
      <c r="M119" s="2"/>
      <c r="N119" s="2"/>
      <c r="O119" s="2"/>
    </row>
    <row r="120" spans="3:15" ht="10.5">
      <c r="C120" s="12"/>
      <c r="J120" s="12"/>
      <c r="K120" s="2"/>
      <c r="L120" s="2"/>
      <c r="M120" s="2"/>
      <c r="N120" s="2"/>
      <c r="O120" s="2"/>
    </row>
    <row r="121" spans="3:15" ht="10.5">
      <c r="C121" s="12"/>
      <c r="J121" s="12"/>
      <c r="K121" s="2"/>
      <c r="L121" s="2"/>
      <c r="M121" s="2"/>
      <c r="N121" s="2"/>
      <c r="O121" s="2"/>
    </row>
    <row r="122" spans="3:15" ht="10.5">
      <c r="C122" s="12"/>
      <c r="J122" s="12"/>
      <c r="K122" s="2"/>
      <c r="L122" s="2"/>
      <c r="M122" s="2"/>
      <c r="N122" s="2"/>
      <c r="O122" s="2"/>
    </row>
    <row r="123" spans="3:15" ht="10.5">
      <c r="C123" s="12"/>
      <c r="J123" s="12"/>
      <c r="K123" s="2"/>
      <c r="L123" s="2"/>
      <c r="M123" s="2"/>
      <c r="N123" s="2"/>
      <c r="O123" s="2"/>
    </row>
    <row r="124" spans="3:15" ht="10.5">
      <c r="C124" s="12"/>
      <c r="J124" s="12"/>
      <c r="K124" s="2"/>
      <c r="L124" s="2"/>
      <c r="M124" s="2"/>
      <c r="N124" s="2"/>
      <c r="O124" s="2"/>
    </row>
    <row r="125" spans="3:15" ht="10.5">
      <c r="C125" s="12"/>
      <c r="J125" s="12"/>
      <c r="K125" s="2"/>
      <c r="L125" s="2"/>
      <c r="M125" s="2"/>
      <c r="N125" s="2"/>
      <c r="O125" s="2"/>
    </row>
    <row r="126" spans="3:15" ht="10.5">
      <c r="C126" s="12"/>
      <c r="J126" s="12"/>
      <c r="K126" s="2"/>
      <c r="L126" s="2"/>
      <c r="M126" s="2"/>
      <c r="N126" s="2"/>
      <c r="O126" s="2"/>
    </row>
    <row r="127" spans="3:15" ht="10.5">
      <c r="C127" s="12"/>
      <c r="J127" s="12"/>
      <c r="K127" s="2"/>
      <c r="L127" s="2"/>
      <c r="M127" s="2"/>
      <c r="N127" s="2"/>
      <c r="O127" s="2"/>
    </row>
    <row r="128" spans="3:15" ht="10.5">
      <c r="C128" s="12"/>
      <c r="J128" s="12"/>
      <c r="K128" s="2"/>
      <c r="L128" s="2"/>
      <c r="M128" s="2"/>
      <c r="N128" s="2"/>
      <c r="O128" s="2"/>
    </row>
    <row r="129" spans="3:15" ht="10.5">
      <c r="C129" s="12"/>
      <c r="J129" s="12"/>
      <c r="K129" s="2"/>
      <c r="L129" s="2"/>
      <c r="M129" s="2"/>
      <c r="N129" s="2"/>
      <c r="O129" s="2"/>
    </row>
    <row r="130" spans="3:15" ht="10.5">
      <c r="C130" s="12"/>
      <c r="J130" s="12"/>
      <c r="K130" s="2"/>
      <c r="L130" s="2"/>
      <c r="M130" s="2"/>
      <c r="N130" s="2"/>
      <c r="O130" s="2"/>
    </row>
    <row r="131" spans="3:15" ht="10.5">
      <c r="C131" s="12"/>
      <c r="J131" s="12"/>
      <c r="K131" s="2"/>
      <c r="L131" s="2"/>
      <c r="M131" s="2"/>
      <c r="N131" s="2"/>
      <c r="O131" s="2"/>
    </row>
    <row r="132" spans="3:15" ht="10.5">
      <c r="C132" s="12"/>
      <c r="J132" s="12"/>
      <c r="K132" s="2"/>
      <c r="L132" s="2"/>
      <c r="M132" s="2"/>
      <c r="N132" s="2"/>
      <c r="O132" s="2"/>
    </row>
    <row r="133" spans="3:15" ht="10.5">
      <c r="C133" s="12"/>
      <c r="J133" s="12"/>
      <c r="K133" s="2"/>
      <c r="L133" s="2"/>
      <c r="M133" s="2"/>
      <c r="N133" s="2"/>
      <c r="O133" s="2"/>
    </row>
    <row r="134" spans="3:15" ht="10.5">
      <c r="C134" s="12"/>
      <c r="J134" s="12"/>
      <c r="K134" s="2"/>
      <c r="L134" s="2"/>
      <c r="M134" s="2"/>
      <c r="N134" s="2"/>
      <c r="O134" s="2"/>
    </row>
    <row r="135" spans="3:15" ht="10.5">
      <c r="C135" s="12"/>
      <c r="J135" s="12"/>
      <c r="K135" s="2"/>
      <c r="L135" s="2"/>
      <c r="M135" s="2"/>
      <c r="N135" s="2"/>
      <c r="O135" s="2"/>
    </row>
    <row r="136" spans="3:15" ht="10.5">
      <c r="C136" s="12"/>
      <c r="J136" s="12"/>
      <c r="K136" s="2"/>
      <c r="L136" s="2"/>
      <c r="M136" s="2"/>
      <c r="N136" s="2"/>
      <c r="O136" s="2"/>
    </row>
    <row r="137" spans="3:15" ht="10.5">
      <c r="C137" s="12"/>
      <c r="J137" s="12"/>
      <c r="K137" s="2"/>
      <c r="L137" s="2"/>
      <c r="M137" s="2"/>
      <c r="N137" s="2"/>
      <c r="O137" s="2"/>
    </row>
    <row r="138" spans="3:15" ht="10.5">
      <c r="C138" s="12"/>
      <c r="J138" s="12"/>
      <c r="K138" s="2"/>
      <c r="L138" s="2"/>
      <c r="M138" s="2"/>
      <c r="N138" s="2"/>
      <c r="O138" s="2"/>
    </row>
    <row r="139" spans="3:15" ht="10.5">
      <c r="C139" s="12"/>
      <c r="J139" s="12"/>
      <c r="K139" s="2"/>
      <c r="L139" s="2"/>
      <c r="M139" s="2"/>
      <c r="N139" s="2"/>
      <c r="O139" s="2"/>
    </row>
    <row r="140" spans="3:15" ht="10.5">
      <c r="C140" s="12"/>
      <c r="J140" s="12"/>
      <c r="K140" s="2"/>
      <c r="L140" s="2"/>
      <c r="M140" s="2"/>
      <c r="N140" s="2"/>
      <c r="O140" s="2"/>
    </row>
    <row r="141" spans="3:15" ht="10.5">
      <c r="C141" s="12"/>
      <c r="J141" s="12"/>
      <c r="K141" s="2"/>
      <c r="L141" s="2"/>
      <c r="M141" s="2"/>
      <c r="N141" s="2"/>
      <c r="O141" s="2"/>
    </row>
    <row r="142" spans="3:15" ht="10.5">
      <c r="C142" s="12"/>
      <c r="J142" s="12"/>
      <c r="K142" s="2"/>
      <c r="L142" s="2"/>
      <c r="M142" s="2"/>
      <c r="N142" s="2"/>
      <c r="O142" s="2"/>
    </row>
    <row r="143" spans="3:15" ht="10.5">
      <c r="C143" s="12"/>
      <c r="J143" s="12"/>
      <c r="K143" s="2"/>
      <c r="L143" s="2"/>
      <c r="M143" s="2"/>
      <c r="N143" s="2"/>
      <c r="O143" s="2"/>
    </row>
    <row r="144" spans="3:15" ht="10.5">
      <c r="C144" s="12"/>
      <c r="J144" s="12"/>
      <c r="K144" s="2"/>
      <c r="L144" s="2"/>
      <c r="M144" s="2"/>
      <c r="N144" s="2"/>
      <c r="O144" s="2"/>
    </row>
    <row r="145" spans="3:15" ht="10.5">
      <c r="C145" s="12"/>
      <c r="J145" s="12"/>
      <c r="K145" s="2"/>
      <c r="L145" s="2"/>
      <c r="M145" s="2"/>
      <c r="N145" s="2"/>
      <c r="O145" s="2"/>
    </row>
    <row r="146" spans="3:15" ht="10.5">
      <c r="C146" s="12"/>
      <c r="J146" s="12"/>
      <c r="K146" s="2"/>
      <c r="L146" s="2"/>
      <c r="M146" s="2"/>
      <c r="N146" s="2"/>
      <c r="O146" s="2"/>
    </row>
    <row r="147" spans="3:15" ht="10.5">
      <c r="C147" s="12"/>
      <c r="J147" s="12"/>
      <c r="K147" s="2"/>
      <c r="L147" s="2"/>
      <c r="M147" s="2"/>
      <c r="N147" s="2"/>
      <c r="O147" s="2"/>
    </row>
    <row r="148" spans="3:15" ht="10.5">
      <c r="C148" s="12"/>
      <c r="J148" s="12"/>
      <c r="K148" s="2"/>
      <c r="L148" s="2"/>
      <c r="M148" s="2"/>
      <c r="N148" s="2"/>
      <c r="O148" s="2"/>
    </row>
    <row r="149" spans="3:15" ht="10.5">
      <c r="C149" s="12"/>
      <c r="J149" s="12"/>
      <c r="K149" s="2"/>
      <c r="L149" s="2"/>
      <c r="M149" s="2"/>
      <c r="N149" s="2"/>
      <c r="O149" s="2"/>
    </row>
    <row r="150" spans="3:15" ht="10.5">
      <c r="C150" s="12"/>
      <c r="J150" s="12"/>
      <c r="K150" s="2"/>
      <c r="L150" s="2"/>
      <c r="M150" s="2"/>
      <c r="N150" s="2"/>
      <c r="O150" s="2"/>
    </row>
    <row r="151" spans="3:15" ht="10.5">
      <c r="C151" s="12"/>
      <c r="J151" s="12"/>
      <c r="K151" s="2"/>
      <c r="L151" s="2"/>
      <c r="M151" s="2"/>
      <c r="N151" s="2"/>
      <c r="O151" s="2"/>
    </row>
    <row r="152" spans="3:15" ht="10.5">
      <c r="C152" s="12"/>
      <c r="J152" s="12"/>
      <c r="K152" s="2"/>
      <c r="L152" s="2"/>
      <c r="M152" s="2"/>
      <c r="N152" s="2"/>
      <c r="O152" s="2"/>
    </row>
    <row r="153" spans="3:15" ht="10.5">
      <c r="C153" s="12"/>
      <c r="J153" s="12"/>
      <c r="K153" s="2"/>
      <c r="L153" s="2"/>
      <c r="M153" s="2"/>
      <c r="N153" s="2"/>
      <c r="O153" s="2"/>
    </row>
    <row r="154" spans="3:15" ht="10.5">
      <c r="C154" s="12"/>
      <c r="J154" s="12"/>
      <c r="K154" s="2"/>
      <c r="L154" s="2"/>
      <c r="M154" s="2"/>
      <c r="N154" s="2"/>
      <c r="O154" s="2"/>
    </row>
    <row r="155" spans="3:15" ht="10.5">
      <c r="C155" s="12"/>
      <c r="J155" s="12"/>
      <c r="K155" s="2"/>
      <c r="L155" s="2"/>
      <c r="M155" s="2"/>
      <c r="N155" s="2"/>
      <c r="O155" s="2"/>
    </row>
    <row r="156" spans="3:15" ht="10.5">
      <c r="C156" s="12"/>
      <c r="J156" s="12"/>
      <c r="K156" s="2"/>
      <c r="L156" s="2"/>
      <c r="M156" s="2"/>
      <c r="N156" s="2"/>
      <c r="O156" s="2"/>
    </row>
    <row r="157" spans="3:15" ht="10.5">
      <c r="C157" s="12"/>
      <c r="J157" s="12"/>
      <c r="K157" s="2"/>
      <c r="L157" s="2"/>
      <c r="M157" s="2"/>
      <c r="N157" s="2"/>
      <c r="O157" s="2"/>
    </row>
    <row r="158" spans="3:15" ht="10.5">
      <c r="C158" s="12"/>
      <c r="J158" s="12"/>
      <c r="K158" s="2"/>
      <c r="L158" s="2"/>
      <c r="M158" s="2"/>
      <c r="N158" s="2"/>
      <c r="O158" s="2"/>
    </row>
    <row r="159" spans="3:15" ht="10.5">
      <c r="C159" s="12"/>
      <c r="J159" s="12"/>
      <c r="K159" s="2"/>
      <c r="L159" s="2"/>
      <c r="M159" s="2"/>
      <c r="N159" s="2"/>
      <c r="O159" s="2"/>
    </row>
    <row r="160" spans="3:15" ht="10.5">
      <c r="C160" s="12"/>
      <c r="J160" s="12"/>
      <c r="K160" s="2"/>
      <c r="L160" s="2"/>
      <c r="M160" s="2"/>
      <c r="N160" s="2"/>
      <c r="O160" s="2"/>
    </row>
    <row r="161" spans="3:15" ht="10.5">
      <c r="C161" s="12"/>
      <c r="J161" s="12"/>
      <c r="K161" s="2"/>
      <c r="L161" s="2"/>
      <c r="M161" s="2"/>
      <c r="N161" s="2"/>
      <c r="O161" s="2"/>
    </row>
    <row r="162" spans="3:15" ht="10.5">
      <c r="C162" s="12"/>
      <c r="J162" s="12"/>
      <c r="K162" s="2"/>
      <c r="L162" s="2"/>
      <c r="M162" s="2"/>
      <c r="N162" s="2"/>
      <c r="O162" s="2"/>
    </row>
    <row r="163" spans="3:15" ht="10.5">
      <c r="C163" s="12"/>
      <c r="J163" s="12"/>
      <c r="K163" s="2"/>
      <c r="L163" s="2"/>
      <c r="M163" s="2"/>
      <c r="N163" s="2"/>
      <c r="O163" s="2"/>
    </row>
    <row r="164" spans="3:15" ht="10.5">
      <c r="C164" s="12"/>
      <c r="J164" s="12"/>
      <c r="K164" s="2"/>
      <c r="L164" s="2"/>
      <c r="M164" s="2"/>
      <c r="N164" s="2"/>
      <c r="O164" s="2"/>
    </row>
    <row r="165" spans="3:15" ht="10.5">
      <c r="C165" s="12"/>
      <c r="J165" s="12"/>
      <c r="K165" s="2"/>
      <c r="L165" s="2"/>
      <c r="M165" s="2"/>
      <c r="N165" s="2"/>
      <c r="O165" s="2"/>
    </row>
    <row r="166" spans="3:15" ht="10.5">
      <c r="C166" s="12"/>
      <c r="J166" s="12"/>
      <c r="K166" s="2"/>
      <c r="L166" s="2"/>
      <c r="M166" s="2"/>
      <c r="N166" s="2"/>
      <c r="O166" s="2"/>
    </row>
    <row r="167" spans="3:15" ht="10.5">
      <c r="C167" s="12"/>
      <c r="J167" s="12"/>
      <c r="K167" s="2"/>
      <c r="L167" s="2"/>
      <c r="M167" s="2"/>
      <c r="N167" s="2"/>
      <c r="O167" s="2"/>
    </row>
    <row r="168" spans="3:15" ht="10.5">
      <c r="C168" s="12"/>
      <c r="J168" s="12"/>
      <c r="K168" s="2"/>
      <c r="L168" s="2"/>
      <c r="M168" s="2"/>
      <c r="N168" s="2"/>
      <c r="O168" s="2"/>
    </row>
    <row r="169" spans="3:15" ht="10.5">
      <c r="C169" s="12"/>
      <c r="J169" s="12"/>
      <c r="K169" s="2"/>
      <c r="L169" s="2"/>
      <c r="M169" s="2"/>
      <c r="N169" s="2"/>
      <c r="O169" s="2"/>
    </row>
    <row r="170" spans="3:15" ht="10.5">
      <c r="C170" s="12"/>
      <c r="J170" s="12"/>
      <c r="K170" s="2"/>
      <c r="L170" s="2"/>
      <c r="M170" s="2"/>
      <c r="N170" s="2"/>
      <c r="O170" s="2"/>
    </row>
    <row r="171" spans="3:15" ht="10.5">
      <c r="C171" s="12"/>
      <c r="J171" s="12"/>
      <c r="K171" s="2"/>
      <c r="L171" s="2"/>
      <c r="M171" s="2"/>
      <c r="N171" s="2"/>
      <c r="O171" s="2"/>
    </row>
    <row r="172" spans="3:15" ht="10.5">
      <c r="C172" s="12"/>
      <c r="J172" s="12"/>
      <c r="K172" s="2"/>
      <c r="L172" s="2"/>
      <c r="M172" s="2"/>
      <c r="N172" s="2"/>
      <c r="O172" s="2"/>
    </row>
    <row r="173" spans="3:15" ht="10.5">
      <c r="C173" s="12"/>
      <c r="J173" s="12"/>
      <c r="K173" s="2"/>
      <c r="L173" s="2"/>
      <c r="M173" s="2"/>
      <c r="N173" s="2"/>
      <c r="O173" s="2"/>
    </row>
    <row r="174" spans="3:15" ht="10.5">
      <c r="C174" s="12"/>
      <c r="J174" s="12"/>
      <c r="K174" s="2"/>
      <c r="L174" s="2"/>
      <c r="M174" s="2"/>
      <c r="N174" s="2"/>
      <c r="O174" s="2"/>
    </row>
    <row r="175" spans="3:15" ht="10.5">
      <c r="C175" s="12"/>
      <c r="J175" s="12"/>
      <c r="K175" s="2"/>
      <c r="L175" s="2"/>
      <c r="M175" s="2"/>
      <c r="N175" s="2"/>
      <c r="O175" s="2"/>
    </row>
    <row r="176" spans="3:15" ht="10.5">
      <c r="C176" s="12"/>
      <c r="J176" s="12"/>
      <c r="K176" s="2"/>
      <c r="L176" s="2"/>
      <c r="M176" s="2"/>
      <c r="N176" s="2"/>
      <c r="O176" s="2"/>
    </row>
    <row r="177" spans="3:15" ht="10.5">
      <c r="C177" s="12"/>
      <c r="J177" s="12"/>
      <c r="K177" s="2"/>
      <c r="L177" s="2"/>
      <c r="M177" s="2"/>
      <c r="N177" s="2"/>
      <c r="O177" s="2"/>
    </row>
    <row r="178" spans="3:15" ht="10.5">
      <c r="C178" s="12"/>
      <c r="J178" s="12"/>
      <c r="K178" s="2"/>
      <c r="L178" s="2"/>
      <c r="M178" s="2"/>
      <c r="N178" s="2"/>
      <c r="O178" s="2"/>
    </row>
    <row r="179" spans="3:15" ht="10.5">
      <c r="C179" s="12"/>
      <c r="J179" s="12"/>
      <c r="K179" s="2"/>
      <c r="L179" s="2"/>
      <c r="M179" s="2"/>
      <c r="N179" s="2"/>
      <c r="O179" s="2"/>
    </row>
    <row r="180" spans="3:15" ht="10.5">
      <c r="C180" s="12"/>
      <c r="J180" s="12"/>
      <c r="K180" s="2"/>
      <c r="L180" s="2"/>
      <c r="M180" s="2"/>
      <c r="N180" s="2"/>
      <c r="O180" s="2"/>
    </row>
    <row r="181" spans="3:15" ht="10.5">
      <c r="C181" s="12"/>
      <c r="J181" s="12"/>
      <c r="K181" s="2"/>
      <c r="L181" s="2"/>
      <c r="M181" s="2"/>
      <c r="N181" s="2"/>
      <c r="O181" s="2"/>
    </row>
    <row r="182" spans="3:15" ht="10.5">
      <c r="C182" s="12"/>
      <c r="J182" s="12"/>
      <c r="K182" s="2"/>
      <c r="L182" s="2"/>
      <c r="M182" s="2"/>
      <c r="N182" s="2"/>
      <c r="O182" s="2"/>
    </row>
    <row r="183" spans="3:15" ht="10.5">
      <c r="C183" s="12"/>
      <c r="J183" s="12"/>
      <c r="K183" s="2"/>
      <c r="L183" s="2"/>
      <c r="M183" s="2"/>
      <c r="N183" s="2"/>
      <c r="O183" s="2"/>
    </row>
    <row r="184" spans="3:15" ht="10.5">
      <c r="C184" s="12"/>
      <c r="J184" s="12"/>
      <c r="K184" s="2"/>
      <c r="L184" s="2"/>
      <c r="M184" s="2"/>
      <c r="N184" s="2"/>
      <c r="O184" s="2"/>
    </row>
    <row r="185" spans="3:15" ht="10.5">
      <c r="C185" s="12"/>
      <c r="J185" s="12"/>
      <c r="K185" s="2"/>
      <c r="L185" s="2"/>
      <c r="M185" s="2"/>
      <c r="N185" s="2"/>
      <c r="O185" s="2"/>
    </row>
    <row r="186" spans="3:15" ht="10.5">
      <c r="C186" s="12"/>
      <c r="J186" s="12"/>
      <c r="K186" s="2"/>
      <c r="L186" s="2"/>
      <c r="M186" s="2"/>
      <c r="N186" s="2"/>
      <c r="O186" s="2"/>
    </row>
    <row r="187" spans="3:15" ht="10.5">
      <c r="C187" s="12"/>
      <c r="J187" s="12"/>
      <c r="K187" s="2"/>
      <c r="L187" s="2"/>
      <c r="M187" s="2"/>
      <c r="N187" s="2"/>
      <c r="O187" s="2"/>
    </row>
    <row r="188" spans="3:15" ht="10.5">
      <c r="C188" s="12"/>
      <c r="J188" s="12"/>
      <c r="K188" s="2"/>
      <c r="L188" s="2"/>
      <c r="M188" s="2"/>
      <c r="N188" s="2"/>
      <c r="O188" s="2"/>
    </row>
    <row r="189" spans="3:15" ht="10.5">
      <c r="C189" s="12"/>
      <c r="J189" s="12"/>
      <c r="K189" s="2"/>
      <c r="L189" s="2"/>
      <c r="M189" s="2"/>
      <c r="N189" s="2"/>
      <c r="O189" s="2"/>
    </row>
    <row r="190" spans="3:15" ht="10.5">
      <c r="C190" s="12"/>
      <c r="J190" s="12"/>
      <c r="K190" s="2"/>
      <c r="L190" s="2"/>
      <c r="M190" s="2"/>
      <c r="N190" s="2"/>
      <c r="O190" s="2"/>
    </row>
    <row r="191" spans="3:15" ht="10.5">
      <c r="C191" s="12"/>
      <c r="J191" s="12"/>
      <c r="K191" s="2"/>
      <c r="L191" s="2"/>
      <c r="M191" s="2"/>
      <c r="N191" s="2"/>
      <c r="O191" s="2"/>
    </row>
    <row r="192" spans="3:15" ht="10.5">
      <c r="C192" s="12"/>
      <c r="J192" s="12"/>
      <c r="K192" s="2"/>
      <c r="L192" s="2"/>
      <c r="M192" s="2"/>
      <c r="N192" s="2"/>
      <c r="O192" s="2"/>
    </row>
    <row r="193" spans="3:15" ht="10.5">
      <c r="C193" s="12"/>
      <c r="J193" s="12"/>
      <c r="K193" s="2"/>
      <c r="L193" s="2"/>
      <c r="M193" s="2"/>
      <c r="N193" s="2"/>
      <c r="O193" s="2"/>
    </row>
    <row r="194" spans="3:15" ht="10.5">
      <c r="C194" s="12"/>
      <c r="J194" s="12"/>
      <c r="K194" s="2"/>
      <c r="L194" s="2"/>
      <c r="M194" s="2"/>
      <c r="N194" s="2"/>
      <c r="O194" s="2"/>
    </row>
    <row r="195" spans="3:15" ht="10.5">
      <c r="C195" s="12"/>
      <c r="J195" s="12"/>
      <c r="K195" s="2"/>
      <c r="L195" s="2"/>
      <c r="M195" s="2"/>
      <c r="N195" s="2"/>
      <c r="O195" s="2"/>
    </row>
    <row r="196" spans="3:15" ht="10.5">
      <c r="C196" s="12"/>
      <c r="J196" s="12"/>
      <c r="K196" s="2"/>
      <c r="L196" s="2"/>
      <c r="M196" s="2"/>
      <c r="N196" s="2"/>
      <c r="O196" s="2"/>
    </row>
    <row r="197" spans="3:15" ht="10.5">
      <c r="C197" s="12"/>
      <c r="J197" s="12"/>
      <c r="K197" s="2"/>
      <c r="L197" s="2"/>
      <c r="M197" s="2"/>
      <c r="N197" s="2"/>
      <c r="O197" s="2"/>
    </row>
    <row r="198" spans="3:15" ht="10.5">
      <c r="C198" s="12"/>
      <c r="J198" s="12"/>
      <c r="K198" s="2"/>
      <c r="L198" s="2"/>
      <c r="M198" s="2"/>
      <c r="N198" s="2"/>
      <c r="O198" s="2"/>
    </row>
    <row r="199" spans="3:15" ht="10.5">
      <c r="C199" s="12"/>
      <c r="J199" s="12"/>
      <c r="K199" s="2"/>
      <c r="L199" s="2"/>
      <c r="M199" s="2"/>
      <c r="N199" s="2"/>
      <c r="O199" s="2"/>
    </row>
    <row r="200" spans="3:15" ht="10.5">
      <c r="C200" s="12"/>
      <c r="J200" s="12"/>
      <c r="K200" s="2"/>
      <c r="L200" s="2"/>
      <c r="M200" s="2"/>
      <c r="N200" s="2"/>
      <c r="O200" s="2"/>
    </row>
    <row r="201" spans="3:15" ht="10.5">
      <c r="C201" s="12"/>
      <c r="J201" s="12"/>
      <c r="K201" s="2"/>
      <c r="L201" s="2"/>
      <c r="M201" s="2"/>
      <c r="N201" s="2"/>
      <c r="O201" s="2"/>
    </row>
    <row r="202" spans="3:15" ht="10.5">
      <c r="C202" s="12"/>
      <c r="J202" s="12"/>
      <c r="K202" s="2"/>
      <c r="L202" s="2"/>
      <c r="M202" s="2"/>
      <c r="N202" s="2"/>
      <c r="O202" s="2"/>
    </row>
    <row r="203" spans="3:15" ht="10.5">
      <c r="C203" s="12"/>
      <c r="J203" s="12"/>
      <c r="K203" s="2"/>
      <c r="L203" s="2"/>
      <c r="M203" s="2"/>
      <c r="N203" s="2"/>
      <c r="O203" s="2"/>
    </row>
    <row r="204" spans="3:15" ht="10.5">
      <c r="C204" s="12"/>
      <c r="J204" s="12"/>
      <c r="K204" s="2"/>
      <c r="L204" s="2"/>
      <c r="M204" s="2"/>
      <c r="N204" s="2"/>
      <c r="O204" s="2"/>
    </row>
    <row r="205" spans="3:15" ht="10.5">
      <c r="C205" s="12"/>
      <c r="J205" s="12"/>
      <c r="K205" s="2"/>
      <c r="L205" s="2"/>
      <c r="M205" s="2"/>
      <c r="N205" s="2"/>
      <c r="O205" s="2"/>
    </row>
    <row r="206" spans="3:15" ht="10.5">
      <c r="C206" s="12"/>
      <c r="J206" s="12"/>
      <c r="K206" s="2"/>
      <c r="L206" s="2"/>
      <c r="M206" s="2"/>
      <c r="N206" s="2"/>
      <c r="O206" s="2"/>
    </row>
    <row r="207" spans="3:15" ht="10.5">
      <c r="C207" s="12"/>
      <c r="J207" s="12"/>
      <c r="K207" s="2"/>
      <c r="L207" s="2"/>
      <c r="M207" s="2"/>
      <c r="N207" s="2"/>
      <c r="O207" s="2"/>
    </row>
    <row r="208" spans="3:15" ht="10.5">
      <c r="C208" s="12"/>
      <c r="J208" s="12"/>
      <c r="K208" s="2"/>
      <c r="L208" s="2"/>
      <c r="M208" s="2"/>
      <c r="N208" s="2"/>
      <c r="O208" s="2"/>
    </row>
    <row r="209" spans="3:15" ht="10.5">
      <c r="C209" s="12"/>
      <c r="J209" s="12"/>
      <c r="K209" s="2"/>
      <c r="L209" s="2"/>
      <c r="M209" s="2"/>
      <c r="N209" s="2"/>
      <c r="O209" s="2"/>
    </row>
    <row r="210" spans="3:15" ht="10.5">
      <c r="C210" s="12"/>
      <c r="J210" s="12"/>
      <c r="K210" s="2"/>
      <c r="L210" s="2"/>
      <c r="M210" s="2"/>
      <c r="N210" s="2"/>
      <c r="O210" s="2"/>
    </row>
    <row r="211" spans="3:15" ht="10.5">
      <c r="C211" s="12"/>
      <c r="J211" s="12"/>
      <c r="K211" s="2"/>
      <c r="L211" s="2"/>
      <c r="M211" s="2"/>
      <c r="N211" s="2"/>
      <c r="O211" s="2"/>
    </row>
    <row r="212" spans="3:15" ht="10.5">
      <c r="C212" s="12"/>
      <c r="J212" s="12"/>
      <c r="K212" s="2"/>
      <c r="L212" s="2"/>
      <c r="M212" s="2"/>
      <c r="N212" s="2"/>
      <c r="O212" s="2"/>
    </row>
    <row r="213" spans="3:15" ht="10.5">
      <c r="C213" s="12"/>
      <c r="J213" s="12"/>
      <c r="K213" s="2"/>
      <c r="L213" s="2"/>
      <c r="M213" s="2"/>
      <c r="N213" s="2"/>
      <c r="O213" s="2"/>
    </row>
    <row r="214" spans="3:15" ht="10.5">
      <c r="C214" s="12"/>
      <c r="J214" s="12"/>
      <c r="K214" s="2"/>
      <c r="L214" s="2"/>
      <c r="M214" s="2"/>
      <c r="N214" s="2"/>
      <c r="O214" s="2"/>
    </row>
    <row r="215" spans="3:15" ht="10.5">
      <c r="C215" s="12"/>
      <c r="J215" s="12"/>
      <c r="K215" s="2"/>
      <c r="L215" s="2"/>
      <c r="M215" s="2"/>
      <c r="N215" s="2"/>
      <c r="O215" s="2"/>
    </row>
    <row r="216" spans="3:15" ht="10.5">
      <c r="C216" s="12"/>
      <c r="J216" s="12"/>
      <c r="K216" s="2"/>
      <c r="L216" s="2"/>
      <c r="M216" s="2"/>
      <c r="N216" s="2"/>
      <c r="O216" s="2"/>
    </row>
    <row r="217" spans="3:15" ht="10.5">
      <c r="C217" s="12"/>
      <c r="J217" s="12"/>
      <c r="K217" s="2"/>
      <c r="L217" s="2"/>
      <c r="M217" s="2"/>
      <c r="N217" s="2"/>
      <c r="O217" s="2"/>
    </row>
    <row r="218" spans="3:15" ht="10.5">
      <c r="C218" s="12"/>
      <c r="J218" s="12"/>
      <c r="K218" s="2"/>
      <c r="L218" s="2"/>
      <c r="M218" s="2"/>
      <c r="N218" s="2"/>
      <c r="O218" s="2"/>
    </row>
    <row r="219" spans="3:15" ht="10.5">
      <c r="C219" s="12"/>
      <c r="J219" s="12"/>
      <c r="K219" s="2"/>
      <c r="L219" s="2"/>
      <c r="M219" s="2"/>
      <c r="N219" s="2"/>
      <c r="O219" s="2"/>
    </row>
    <row r="220" spans="3:15" ht="10.5">
      <c r="C220" s="12"/>
      <c r="J220" s="12"/>
      <c r="K220" s="2"/>
      <c r="L220" s="2"/>
      <c r="M220" s="2"/>
      <c r="N220" s="2"/>
      <c r="O220" s="2"/>
    </row>
    <row r="221" spans="3:15" ht="10.5">
      <c r="C221" s="12"/>
      <c r="J221" s="12"/>
      <c r="K221" s="2"/>
      <c r="L221" s="2"/>
      <c r="M221" s="2"/>
      <c r="N221" s="2"/>
      <c r="O221" s="2"/>
    </row>
    <row r="222" spans="3:15" ht="10.5">
      <c r="C222" s="12"/>
      <c r="J222" s="12"/>
      <c r="K222" s="2"/>
      <c r="L222" s="2"/>
      <c r="M222" s="2"/>
      <c r="N222" s="2"/>
      <c r="O222" s="2"/>
    </row>
    <row r="223" spans="3:15" ht="10.5">
      <c r="C223" s="12"/>
      <c r="J223" s="12"/>
      <c r="K223" s="2"/>
      <c r="L223" s="2"/>
      <c r="M223" s="2"/>
      <c r="N223" s="2"/>
      <c r="O223" s="2"/>
    </row>
    <row r="224" spans="3:15" ht="10.5">
      <c r="C224" s="12"/>
      <c r="J224" s="12"/>
      <c r="K224" s="2"/>
      <c r="L224" s="2"/>
      <c r="M224" s="2"/>
      <c r="N224" s="2"/>
      <c r="O224" s="2"/>
    </row>
    <row r="225" spans="3:15" ht="10.5">
      <c r="C225" s="12"/>
      <c r="J225" s="12"/>
      <c r="K225" s="2"/>
      <c r="L225" s="2"/>
      <c r="M225" s="2"/>
      <c r="N225" s="2"/>
      <c r="O225" s="2"/>
    </row>
    <row r="226" spans="3:15" ht="10.5">
      <c r="C226" s="12"/>
      <c r="J226" s="12"/>
      <c r="K226" s="2"/>
      <c r="L226" s="2"/>
      <c r="M226" s="2"/>
      <c r="N226" s="2"/>
      <c r="O226" s="2"/>
    </row>
    <row r="227" spans="3:15" ht="10.5">
      <c r="C227" s="12"/>
      <c r="J227" s="12"/>
      <c r="K227" s="2"/>
      <c r="L227" s="2"/>
      <c r="M227" s="2"/>
      <c r="N227" s="2"/>
      <c r="O227" s="2"/>
    </row>
    <row r="228" spans="3:15" ht="10.5">
      <c r="C228" s="12"/>
      <c r="J228" s="12"/>
      <c r="K228" s="2"/>
      <c r="L228" s="2"/>
      <c r="M228" s="2"/>
      <c r="N228" s="2"/>
      <c r="O228" s="2"/>
    </row>
    <row r="229" spans="3:15" ht="10.5">
      <c r="C229" s="12"/>
      <c r="J229" s="12"/>
      <c r="K229" s="2"/>
      <c r="L229" s="2"/>
      <c r="M229" s="2"/>
      <c r="N229" s="2"/>
      <c r="O229" s="2"/>
    </row>
    <row r="230" spans="3:15" ht="10.5">
      <c r="C230" s="12"/>
      <c r="J230" s="12"/>
      <c r="K230" s="2"/>
      <c r="L230" s="2"/>
      <c r="M230" s="2"/>
      <c r="N230" s="2"/>
      <c r="O230" s="2"/>
    </row>
    <row r="231" spans="3:15" ht="10.5">
      <c r="C231" s="12"/>
      <c r="J231" s="12"/>
      <c r="K231" s="2"/>
      <c r="L231" s="2"/>
      <c r="M231" s="2"/>
      <c r="N231" s="2"/>
      <c r="O231" s="2"/>
    </row>
    <row r="232" spans="3:15" ht="10.5">
      <c r="C232" s="12"/>
      <c r="J232" s="12"/>
      <c r="K232" s="2"/>
      <c r="L232" s="2"/>
      <c r="M232" s="2"/>
      <c r="N232" s="2"/>
      <c r="O232" s="2"/>
    </row>
    <row r="233" spans="3:15" ht="10.5">
      <c r="C233" s="12"/>
      <c r="J233" s="12"/>
      <c r="K233" s="2"/>
      <c r="L233" s="2"/>
      <c r="M233" s="2"/>
      <c r="N233" s="2"/>
      <c r="O233" s="2"/>
    </row>
    <row r="234" spans="3:15" ht="10.5">
      <c r="C234" s="12"/>
      <c r="J234" s="12"/>
      <c r="K234" s="2"/>
      <c r="L234" s="2"/>
      <c r="M234" s="2"/>
      <c r="N234" s="2"/>
      <c r="O234" s="2"/>
    </row>
    <row r="235" spans="3:15" ht="10.5">
      <c r="C235" s="12"/>
      <c r="J235" s="12"/>
      <c r="K235" s="2"/>
      <c r="L235" s="2"/>
      <c r="M235" s="2"/>
      <c r="N235" s="2"/>
      <c r="O235" s="2"/>
    </row>
    <row r="236" spans="3:15" ht="10.5">
      <c r="C236" s="12"/>
      <c r="J236" s="12"/>
      <c r="K236" s="2"/>
      <c r="L236" s="2"/>
      <c r="M236" s="2"/>
      <c r="N236" s="2"/>
      <c r="O236" s="2"/>
    </row>
    <row r="237" spans="3:15" ht="10.5">
      <c r="C237" s="12"/>
      <c r="J237" s="12"/>
      <c r="K237" s="2"/>
      <c r="L237" s="2"/>
      <c r="M237" s="2"/>
      <c r="N237" s="2"/>
      <c r="O237" s="2"/>
    </row>
    <row r="238" spans="3:15" ht="10.5">
      <c r="C238" s="12"/>
      <c r="J238" s="12"/>
      <c r="K238" s="2"/>
      <c r="L238" s="2"/>
      <c r="M238" s="2"/>
      <c r="N238" s="2"/>
      <c r="O238" s="2"/>
    </row>
    <row r="239" spans="3:15" ht="10.5">
      <c r="C239" s="12"/>
      <c r="J239" s="12"/>
      <c r="K239" s="2"/>
      <c r="L239" s="2"/>
      <c r="M239" s="2"/>
      <c r="N239" s="2"/>
      <c r="O239" s="2"/>
    </row>
    <row r="240" spans="3:15" ht="10.5">
      <c r="C240" s="12"/>
      <c r="J240" s="12"/>
      <c r="K240" s="2"/>
      <c r="L240" s="2"/>
      <c r="M240" s="2"/>
      <c r="N240" s="2"/>
      <c r="O240" s="2"/>
    </row>
    <row r="241" spans="3:15" ht="10.5">
      <c r="C241" s="12"/>
      <c r="J241" s="12"/>
      <c r="K241" s="2"/>
      <c r="L241" s="2"/>
      <c r="M241" s="2"/>
      <c r="N241" s="2"/>
      <c r="O241" s="2"/>
    </row>
    <row r="242" spans="3:15" ht="10.5">
      <c r="C242" s="12"/>
      <c r="J242" s="12"/>
      <c r="K242" s="2"/>
      <c r="L242" s="2"/>
      <c r="M242" s="2"/>
      <c r="N242" s="2"/>
      <c r="O242" s="2"/>
    </row>
    <row r="243" spans="3:15" ht="10.5">
      <c r="C243" s="12"/>
      <c r="J243" s="12"/>
      <c r="K243" s="2"/>
      <c r="L243" s="2"/>
      <c r="M243" s="2"/>
      <c r="N243" s="2"/>
      <c r="O243" s="2"/>
    </row>
    <row r="244" spans="3:15" ht="10.5">
      <c r="C244" s="12"/>
      <c r="J244" s="12"/>
      <c r="K244" s="2"/>
      <c r="L244" s="2"/>
      <c r="M244" s="2"/>
      <c r="N244" s="2"/>
      <c r="O244" s="2"/>
    </row>
    <row r="245" spans="3:15" ht="10.5">
      <c r="C245" s="12"/>
      <c r="J245" s="12"/>
      <c r="K245" s="2"/>
      <c r="L245" s="2"/>
      <c r="M245" s="2"/>
      <c r="N245" s="2"/>
      <c r="O245" s="2"/>
    </row>
    <row r="246" spans="3:15" ht="10.5">
      <c r="C246" s="12"/>
      <c r="J246" s="12"/>
      <c r="K246" s="2"/>
      <c r="L246" s="2"/>
      <c r="M246" s="2"/>
      <c r="N246" s="2"/>
      <c r="O246" s="2"/>
    </row>
    <row r="247" spans="3:15" ht="10.5">
      <c r="C247" s="12"/>
      <c r="J247" s="12"/>
      <c r="K247" s="2"/>
      <c r="L247" s="2"/>
      <c r="M247" s="2"/>
      <c r="N247" s="2"/>
      <c r="O247" s="2"/>
    </row>
    <row r="248" spans="3:15" ht="10.5">
      <c r="C248" s="12"/>
      <c r="J248" s="12"/>
      <c r="K248" s="2"/>
      <c r="L248" s="2"/>
      <c r="M248" s="2"/>
      <c r="N248" s="2"/>
      <c r="O248" s="2"/>
    </row>
    <row r="249" spans="3:15" ht="10.5">
      <c r="C249" s="12"/>
      <c r="J249" s="12"/>
      <c r="K249" s="2"/>
      <c r="L249" s="2"/>
      <c r="M249" s="2"/>
      <c r="N249" s="2"/>
      <c r="O249" s="2"/>
    </row>
    <row r="250" spans="3:15" ht="10.5">
      <c r="C250" s="12"/>
      <c r="J250" s="12"/>
      <c r="K250" s="2"/>
      <c r="L250" s="2"/>
      <c r="M250" s="2"/>
      <c r="N250" s="2"/>
      <c r="O250" s="2"/>
    </row>
    <row r="251" spans="3:15" ht="10.5">
      <c r="C251" s="12"/>
      <c r="J251" s="12"/>
      <c r="K251" s="2"/>
      <c r="L251" s="2"/>
      <c r="M251" s="2"/>
      <c r="N251" s="2"/>
      <c r="O251" s="2"/>
    </row>
    <row r="252" spans="3:15" ht="10.5">
      <c r="C252" s="12"/>
      <c r="J252" s="12"/>
      <c r="K252" s="2"/>
      <c r="L252" s="2"/>
      <c r="M252" s="2"/>
      <c r="N252" s="2"/>
      <c r="O252" s="2"/>
    </row>
    <row r="253" spans="3:15" ht="10.5">
      <c r="C253" s="12"/>
      <c r="J253" s="12"/>
      <c r="K253" s="2"/>
      <c r="L253" s="2"/>
      <c r="M253" s="2"/>
      <c r="N253" s="2"/>
      <c r="O253" s="2"/>
    </row>
    <row r="254" spans="3:15" ht="10.5">
      <c r="C254" s="12"/>
      <c r="J254" s="12"/>
      <c r="K254" s="2"/>
      <c r="L254" s="2"/>
      <c r="M254" s="2"/>
      <c r="N254" s="2"/>
      <c r="O254" s="2"/>
    </row>
    <row r="255" spans="3:15" ht="10.5">
      <c r="C255" s="12"/>
      <c r="J255" s="12"/>
      <c r="K255" s="2"/>
      <c r="L255" s="2"/>
      <c r="M255" s="2"/>
      <c r="N255" s="2"/>
      <c r="O255" s="2"/>
    </row>
    <row r="256" spans="3:15" ht="10.5">
      <c r="C256" s="12"/>
      <c r="J256" s="12"/>
      <c r="K256" s="2"/>
      <c r="L256" s="2"/>
      <c r="M256" s="2"/>
      <c r="N256" s="2"/>
      <c r="O256" s="2"/>
    </row>
    <row r="257" spans="3:15" ht="10.5">
      <c r="C257" s="12"/>
      <c r="J257" s="12"/>
      <c r="K257" s="2"/>
      <c r="L257" s="2"/>
      <c r="M257" s="2"/>
      <c r="N257" s="2"/>
      <c r="O257" s="2"/>
    </row>
    <row r="258" spans="3:15" ht="10.5">
      <c r="C258" s="12"/>
      <c r="J258" s="12"/>
      <c r="K258" s="2"/>
      <c r="L258" s="2"/>
      <c r="M258" s="2"/>
      <c r="N258" s="2"/>
      <c r="O258" s="2"/>
    </row>
    <row r="259" spans="3:15" ht="10.5">
      <c r="C259" s="12"/>
      <c r="J259" s="12"/>
      <c r="K259" s="2"/>
      <c r="L259" s="2"/>
      <c r="M259" s="2"/>
      <c r="N259" s="2"/>
      <c r="O259" s="2"/>
    </row>
    <row r="260" spans="3:15" ht="10.5">
      <c r="C260" s="12"/>
      <c r="J260" s="12"/>
      <c r="K260" s="2"/>
      <c r="L260" s="2"/>
      <c r="M260" s="2"/>
      <c r="N260" s="2"/>
      <c r="O260" s="2"/>
    </row>
    <row r="261" spans="3:15" ht="10.5">
      <c r="C261" s="12"/>
      <c r="J261" s="12"/>
      <c r="K261" s="2"/>
      <c r="L261" s="2"/>
      <c r="M261" s="2"/>
      <c r="N261" s="2"/>
      <c r="O261" s="2"/>
    </row>
    <row r="262" spans="3:15" ht="10.5">
      <c r="C262" s="12"/>
      <c r="J262" s="12"/>
      <c r="K262" s="2"/>
      <c r="L262" s="2"/>
      <c r="M262" s="2"/>
      <c r="N262" s="2"/>
      <c r="O262" s="2"/>
    </row>
    <row r="263" spans="3:15" ht="10.5">
      <c r="C263" s="12"/>
      <c r="J263" s="12"/>
      <c r="K263" s="2"/>
      <c r="L263" s="2"/>
      <c r="M263" s="2"/>
      <c r="N263" s="2"/>
      <c r="O263" s="2"/>
    </row>
    <row r="264" spans="3:15" ht="10.5">
      <c r="C264" s="12"/>
      <c r="J264" s="12"/>
      <c r="K264" s="2"/>
      <c r="L264" s="2"/>
      <c r="M264" s="2"/>
      <c r="N264" s="2"/>
      <c r="O264" s="2"/>
    </row>
    <row r="265" spans="3:15" ht="10.5">
      <c r="C265" s="12"/>
      <c r="J265" s="12"/>
      <c r="K265" s="2"/>
      <c r="L265" s="2"/>
      <c r="M265" s="2"/>
      <c r="N265" s="2"/>
      <c r="O265" s="2"/>
    </row>
    <row r="266" spans="3:15" ht="10.5">
      <c r="C266" s="12"/>
      <c r="J266" s="12"/>
      <c r="K266" s="2"/>
      <c r="L266" s="2"/>
      <c r="M266" s="2"/>
      <c r="N266" s="2"/>
      <c r="O266" s="2"/>
    </row>
    <row r="267" spans="3:15" ht="10.5">
      <c r="C267" s="12"/>
      <c r="J267" s="12"/>
      <c r="K267" s="2"/>
      <c r="L267" s="2"/>
      <c r="M267" s="2"/>
      <c r="N267" s="2"/>
      <c r="O267" s="2"/>
    </row>
    <row r="268" spans="3:15" ht="10.5">
      <c r="C268" s="12"/>
      <c r="J268" s="12"/>
      <c r="K268" s="2"/>
      <c r="L268" s="2"/>
      <c r="M268" s="2"/>
      <c r="N268" s="2"/>
      <c r="O268" s="2"/>
    </row>
    <row r="269" spans="3:15" ht="10.5">
      <c r="C269" s="12"/>
      <c r="J269" s="12"/>
      <c r="K269" s="2"/>
      <c r="L269" s="2"/>
      <c r="M269" s="2"/>
      <c r="N269" s="2"/>
      <c r="O269" s="2"/>
    </row>
    <row r="270" spans="3:15" ht="10.5">
      <c r="C270" s="12"/>
      <c r="J270" s="12"/>
      <c r="K270" s="2"/>
      <c r="L270" s="2"/>
      <c r="M270" s="2"/>
      <c r="N270" s="2"/>
      <c r="O270" s="2"/>
    </row>
    <row r="271" spans="3:15" ht="10.5">
      <c r="C271" s="12"/>
      <c r="J271" s="12"/>
      <c r="K271" s="2"/>
      <c r="L271" s="2"/>
      <c r="M271" s="2"/>
      <c r="N271" s="2"/>
      <c r="O271" s="2"/>
    </row>
    <row r="272" spans="3:15" ht="10.5">
      <c r="C272" s="12"/>
      <c r="J272" s="12"/>
      <c r="K272" s="2"/>
      <c r="L272" s="2"/>
      <c r="M272" s="2"/>
      <c r="N272" s="2"/>
      <c r="O272" s="2"/>
    </row>
    <row r="273" spans="3:15" ht="10.5">
      <c r="C273" s="12"/>
      <c r="J273" s="12"/>
      <c r="K273" s="2"/>
      <c r="L273" s="2"/>
      <c r="M273" s="2"/>
      <c r="N273" s="2"/>
      <c r="O273" s="2"/>
    </row>
    <row r="274" spans="3:15" ht="10.5">
      <c r="C274" s="12"/>
      <c r="J274" s="12"/>
      <c r="K274" s="2"/>
      <c r="L274" s="2"/>
      <c r="M274" s="2"/>
      <c r="N274" s="2"/>
      <c r="O274" s="2"/>
    </row>
    <row r="275" spans="3:15" ht="10.5">
      <c r="C275" s="12"/>
      <c r="J275" s="12"/>
      <c r="K275" s="2"/>
      <c r="L275" s="2"/>
      <c r="M275" s="2"/>
      <c r="N275" s="2"/>
      <c r="O275" s="2"/>
    </row>
    <row r="276" spans="3:15" ht="10.5">
      <c r="C276" s="12"/>
      <c r="J276" s="12"/>
      <c r="K276" s="2"/>
      <c r="L276" s="2"/>
      <c r="M276" s="2"/>
      <c r="N276" s="2"/>
      <c r="O276" s="2"/>
    </row>
    <row r="277" spans="3:15" ht="10.5">
      <c r="C277" s="12"/>
      <c r="J277" s="12"/>
      <c r="K277" s="2"/>
      <c r="L277" s="2"/>
      <c r="M277" s="2"/>
      <c r="N277" s="2"/>
      <c r="O277" s="2"/>
    </row>
    <row r="278" spans="3:15" ht="10.5">
      <c r="C278" s="12"/>
      <c r="J278" s="12"/>
      <c r="K278" s="2"/>
      <c r="L278" s="2"/>
      <c r="M278" s="2"/>
      <c r="N278" s="2"/>
      <c r="O278" s="2"/>
    </row>
    <row r="279" spans="3:15" ht="10.5">
      <c r="C279" s="12"/>
      <c r="J279" s="12"/>
      <c r="K279" s="2"/>
      <c r="L279" s="2"/>
      <c r="M279" s="2"/>
      <c r="N279" s="2"/>
      <c r="O279" s="2"/>
    </row>
    <row r="280" spans="3:15" ht="10.5">
      <c r="C280" s="12"/>
      <c r="J280" s="12"/>
      <c r="K280" s="2"/>
      <c r="L280" s="2"/>
      <c r="M280" s="2"/>
      <c r="N280" s="2"/>
      <c r="O280" s="2"/>
    </row>
    <row r="281" spans="3:15" ht="10.5">
      <c r="C281" s="12"/>
      <c r="J281" s="12"/>
      <c r="K281" s="2"/>
      <c r="L281" s="2"/>
      <c r="M281" s="2"/>
      <c r="N281" s="2"/>
      <c r="O281" s="2"/>
    </row>
    <row r="282" spans="3:15" ht="10.5">
      <c r="C282" s="12"/>
      <c r="J282" s="12"/>
      <c r="K282" s="2"/>
      <c r="L282" s="2"/>
      <c r="M282" s="2"/>
      <c r="N282" s="2"/>
      <c r="O282" s="2"/>
    </row>
    <row r="283" spans="3:15" ht="10.5">
      <c r="C283" s="12"/>
      <c r="J283" s="12"/>
      <c r="K283" s="2"/>
      <c r="L283" s="2"/>
      <c r="M283" s="2"/>
      <c r="N283" s="2"/>
      <c r="O283" s="2"/>
    </row>
    <row r="284" spans="3:15" ht="10.5">
      <c r="C284" s="12"/>
      <c r="J284" s="12"/>
      <c r="K284" s="2"/>
      <c r="L284" s="2"/>
      <c r="M284" s="2"/>
      <c r="N284" s="2"/>
      <c r="O284" s="2"/>
    </row>
    <row r="285" spans="3:15" ht="10.5">
      <c r="C285" s="12"/>
      <c r="J285" s="12"/>
      <c r="K285" s="2"/>
      <c r="L285" s="2"/>
      <c r="M285" s="2"/>
      <c r="N285" s="2"/>
      <c r="O285" s="2"/>
    </row>
    <row r="286" spans="3:15" ht="10.5">
      <c r="C286" s="12"/>
      <c r="J286" s="12"/>
      <c r="K286" s="2"/>
      <c r="L286" s="2"/>
      <c r="M286" s="2"/>
      <c r="N286" s="2"/>
      <c r="O286" s="2"/>
    </row>
    <row r="287" spans="3:15" ht="10.5">
      <c r="C287" s="12"/>
      <c r="J287" s="12"/>
      <c r="K287" s="2"/>
      <c r="L287" s="2"/>
      <c r="M287" s="2"/>
      <c r="N287" s="2"/>
      <c r="O287" s="2"/>
    </row>
    <row r="288" spans="3:15" ht="10.5">
      <c r="C288" s="12"/>
      <c r="J288" s="12"/>
      <c r="K288" s="2"/>
      <c r="L288" s="2"/>
      <c r="M288" s="2"/>
      <c r="N288" s="2"/>
      <c r="O288" s="2"/>
    </row>
    <row r="289" spans="3:15" ht="10.5">
      <c r="C289" s="12"/>
      <c r="J289" s="12"/>
      <c r="K289" s="2"/>
      <c r="L289" s="2"/>
      <c r="M289" s="2"/>
      <c r="N289" s="2"/>
      <c r="O289" s="2"/>
    </row>
    <row r="290" spans="3:15" ht="10.5">
      <c r="C290" s="12"/>
      <c r="J290" s="12"/>
      <c r="K290" s="2"/>
      <c r="L290" s="2"/>
      <c r="M290" s="2"/>
      <c r="N290" s="2"/>
      <c r="O290" s="2"/>
    </row>
    <row r="291" spans="3:15" ht="10.5">
      <c r="C291" s="12"/>
      <c r="J291" s="12"/>
      <c r="K291" s="2"/>
      <c r="L291" s="2"/>
      <c r="M291" s="2"/>
      <c r="N291" s="2"/>
      <c r="O291" s="2"/>
    </row>
    <row r="292" spans="3:15" ht="10.5">
      <c r="C292" s="12"/>
      <c r="J292" s="12"/>
      <c r="K292" s="2"/>
      <c r="L292" s="2"/>
      <c r="M292" s="2"/>
      <c r="N292" s="2"/>
      <c r="O292" s="2"/>
    </row>
    <row r="293" spans="3:15" ht="10.5">
      <c r="C293" s="12"/>
      <c r="J293" s="12"/>
      <c r="K293" s="2"/>
      <c r="L293" s="2"/>
      <c r="M293" s="2"/>
      <c r="N293" s="2"/>
      <c r="O293" s="2"/>
    </row>
    <row r="294" spans="3:15" ht="10.5">
      <c r="C294" s="12"/>
      <c r="J294" s="12"/>
      <c r="K294" s="2"/>
      <c r="L294" s="2"/>
      <c r="M294" s="2"/>
      <c r="N294" s="2"/>
      <c r="O294" s="2"/>
    </row>
    <row r="295" spans="3:15" ht="10.5">
      <c r="C295" s="12"/>
      <c r="J295" s="12"/>
      <c r="K295" s="2"/>
      <c r="L295" s="2"/>
      <c r="M295" s="2"/>
      <c r="N295" s="2"/>
      <c r="O295" s="2"/>
    </row>
    <row r="296" spans="3:15" ht="10.5">
      <c r="C296" s="12"/>
      <c r="J296" s="12"/>
      <c r="K296" s="2"/>
      <c r="L296" s="2"/>
      <c r="M296" s="2"/>
      <c r="N296" s="2"/>
      <c r="O296" s="2"/>
    </row>
    <row r="297" spans="3:15" ht="10.5">
      <c r="C297" s="12"/>
      <c r="J297" s="12"/>
      <c r="K297" s="2"/>
      <c r="L297" s="2"/>
      <c r="M297" s="2"/>
      <c r="N297" s="2"/>
      <c r="O297" s="2"/>
    </row>
    <row r="298" spans="3:15" ht="10.5">
      <c r="C298" s="12"/>
      <c r="J298" s="12"/>
      <c r="K298" s="2"/>
      <c r="L298" s="2"/>
      <c r="M298" s="2"/>
      <c r="N298" s="2"/>
      <c r="O298" s="2"/>
    </row>
    <row r="299" spans="3:15" ht="10.5">
      <c r="C299" s="12"/>
      <c r="J299" s="12"/>
      <c r="K299" s="2"/>
      <c r="L299" s="2"/>
      <c r="M299" s="2"/>
      <c r="N299" s="2"/>
      <c r="O299" s="2"/>
    </row>
    <row r="300" spans="3:15" ht="10.5">
      <c r="C300" s="12"/>
      <c r="J300" s="12"/>
      <c r="K300" s="2"/>
      <c r="L300" s="2"/>
      <c r="M300" s="2"/>
      <c r="N300" s="2"/>
      <c r="O300" s="2"/>
    </row>
    <row r="301" spans="3:15" ht="10.5">
      <c r="C301" s="12"/>
      <c r="J301" s="12"/>
      <c r="K301" s="2"/>
      <c r="L301" s="2"/>
      <c r="M301" s="2"/>
      <c r="N301" s="2"/>
      <c r="O301" s="2"/>
    </row>
    <row r="302" spans="3:15" ht="10.5">
      <c r="C302" s="12"/>
      <c r="J302" s="12"/>
      <c r="K302" s="2"/>
      <c r="L302" s="2"/>
      <c r="M302" s="2"/>
      <c r="N302" s="2"/>
      <c r="O302" s="2"/>
    </row>
    <row r="303" spans="3:15" ht="10.5">
      <c r="C303" s="12"/>
      <c r="J303" s="12"/>
      <c r="K303" s="2"/>
      <c r="L303" s="2"/>
      <c r="M303" s="2"/>
      <c r="N303" s="2"/>
      <c r="O303" s="2"/>
    </row>
    <row r="304" spans="3:15" ht="10.5">
      <c r="C304" s="12"/>
      <c r="J304" s="12"/>
      <c r="K304" s="2"/>
      <c r="L304" s="2"/>
      <c r="M304" s="2"/>
      <c r="N304" s="2"/>
      <c r="O304" s="2"/>
    </row>
    <row r="305" spans="3:15" ht="10.5">
      <c r="C305" s="12"/>
      <c r="J305" s="12"/>
      <c r="K305" s="2"/>
      <c r="L305" s="2"/>
      <c r="M305" s="2"/>
      <c r="N305" s="2"/>
      <c r="O305" s="2"/>
    </row>
    <row r="306" spans="3:15" ht="10.5">
      <c r="C306" s="12"/>
      <c r="J306" s="12"/>
      <c r="K306" s="2"/>
      <c r="L306" s="2"/>
      <c r="M306" s="2"/>
      <c r="N306" s="2"/>
      <c r="O306" s="2"/>
    </row>
    <row r="307" spans="3:15" ht="10.5">
      <c r="C307" s="12"/>
      <c r="J307" s="12"/>
      <c r="K307" s="2"/>
      <c r="L307" s="2"/>
      <c r="M307" s="2"/>
      <c r="N307" s="2"/>
      <c r="O307" s="2"/>
    </row>
    <row r="308" spans="3:15" ht="10.5">
      <c r="C308" s="12"/>
      <c r="J308" s="12"/>
      <c r="K308" s="2"/>
      <c r="L308" s="2"/>
      <c r="M308" s="2"/>
      <c r="N308" s="2"/>
      <c r="O308" s="2"/>
    </row>
    <row r="309" spans="3:15" ht="10.5">
      <c r="C309" s="12"/>
      <c r="J309" s="12"/>
      <c r="K309" s="2"/>
      <c r="L309" s="2"/>
      <c r="M309" s="2"/>
      <c r="N309" s="2"/>
      <c r="O309" s="2"/>
    </row>
    <row r="310" spans="3:15" ht="10.5">
      <c r="C310" s="12"/>
      <c r="J310" s="12"/>
      <c r="K310" s="2"/>
      <c r="L310" s="2"/>
      <c r="M310" s="2"/>
      <c r="N310" s="2"/>
      <c r="O310" s="2"/>
    </row>
    <row r="311" spans="3:15" ht="10.5">
      <c r="C311" s="12"/>
      <c r="J311" s="12"/>
      <c r="K311" s="2"/>
      <c r="L311" s="2"/>
      <c r="M311" s="2"/>
      <c r="N311" s="2"/>
      <c r="O311" s="2"/>
    </row>
    <row r="312" spans="3:15" ht="10.5">
      <c r="C312" s="12"/>
      <c r="J312" s="12"/>
      <c r="K312" s="2"/>
      <c r="L312" s="2"/>
      <c r="M312" s="2"/>
      <c r="N312" s="2"/>
      <c r="O312" s="2"/>
    </row>
    <row r="313" spans="3:15" ht="10.5">
      <c r="C313" s="12"/>
      <c r="J313" s="12"/>
      <c r="K313" s="2"/>
      <c r="L313" s="2"/>
      <c r="M313" s="2"/>
      <c r="N313" s="2"/>
      <c r="O313" s="2"/>
    </row>
    <row r="314" spans="3:15" ht="10.5">
      <c r="C314" s="12"/>
      <c r="J314" s="12"/>
      <c r="K314" s="2"/>
      <c r="L314" s="2"/>
      <c r="M314" s="2"/>
      <c r="N314" s="2"/>
      <c r="O314" s="2"/>
    </row>
    <row r="315" spans="3:15" ht="10.5">
      <c r="C315" s="12"/>
      <c r="J315" s="12"/>
      <c r="K315" s="2"/>
      <c r="L315" s="2"/>
      <c r="M315" s="2"/>
      <c r="N315" s="2"/>
      <c r="O315" s="2"/>
    </row>
    <row r="316" spans="3:15" ht="10.5">
      <c r="C316" s="12"/>
      <c r="J316" s="12"/>
      <c r="K316" s="2"/>
      <c r="L316" s="2"/>
      <c r="M316" s="2"/>
      <c r="N316" s="2"/>
      <c r="O316" s="2"/>
    </row>
    <row r="317" spans="3:15" ht="10.5">
      <c r="C317" s="12"/>
      <c r="J317" s="12"/>
      <c r="K317" s="2"/>
      <c r="L317" s="2"/>
      <c r="M317" s="2"/>
      <c r="N317" s="2"/>
      <c r="O317" s="2"/>
    </row>
    <row r="318" spans="3:15" ht="10.5">
      <c r="C318" s="12"/>
      <c r="J318" s="12"/>
      <c r="K318" s="2"/>
      <c r="L318" s="2"/>
      <c r="M318" s="2"/>
      <c r="N318" s="2"/>
      <c r="O318" s="2"/>
    </row>
    <row r="319" spans="3:15" ht="10.5">
      <c r="C319" s="12"/>
      <c r="J319" s="12"/>
      <c r="K319" s="2"/>
      <c r="L319" s="2"/>
      <c r="M319" s="2"/>
      <c r="N319" s="2"/>
      <c r="O319" s="2"/>
    </row>
    <row r="320" spans="3:15" ht="10.5">
      <c r="C320" s="12"/>
      <c r="J320" s="12"/>
      <c r="K320" s="2"/>
      <c r="L320" s="2"/>
      <c r="M320" s="2"/>
      <c r="N320" s="2"/>
      <c r="O320" s="2"/>
    </row>
    <row r="321" spans="3:15" ht="10.5">
      <c r="C321" s="12"/>
      <c r="J321" s="12"/>
      <c r="K321" s="2"/>
      <c r="L321" s="2"/>
      <c r="M321" s="2"/>
      <c r="N321" s="2"/>
      <c r="O321" s="2"/>
    </row>
    <row r="322" spans="3:15" ht="10.5">
      <c r="C322" s="12"/>
      <c r="J322" s="12"/>
      <c r="K322" s="2"/>
      <c r="L322" s="2"/>
      <c r="M322" s="2"/>
      <c r="N322" s="2"/>
      <c r="O322" s="2"/>
    </row>
    <row r="323" spans="3:15" ht="10.5">
      <c r="C323" s="12"/>
      <c r="J323" s="12"/>
      <c r="K323" s="2"/>
      <c r="L323" s="2"/>
      <c r="M323" s="2"/>
      <c r="N323" s="2"/>
      <c r="O323" s="2"/>
    </row>
    <row r="324" spans="3:15" ht="10.5">
      <c r="C324" s="12"/>
      <c r="J324" s="12"/>
      <c r="K324" s="2"/>
      <c r="L324" s="2"/>
      <c r="M324" s="2"/>
      <c r="N324" s="2"/>
      <c r="O324" s="2"/>
    </row>
    <row r="325" spans="3:15" ht="10.5">
      <c r="C325" s="12"/>
      <c r="J325" s="12"/>
      <c r="K325" s="2"/>
      <c r="L325" s="2"/>
      <c r="M325" s="2"/>
      <c r="N325" s="2"/>
      <c r="O325" s="2"/>
    </row>
    <row r="326" spans="3:15" ht="10.5">
      <c r="C326" s="12"/>
      <c r="J326" s="12"/>
      <c r="K326" s="2"/>
      <c r="L326" s="2"/>
      <c r="M326" s="2"/>
      <c r="N326" s="2"/>
      <c r="O326" s="2"/>
    </row>
    <row r="327" spans="3:15" ht="10.5">
      <c r="C327" s="12"/>
      <c r="J327" s="12"/>
      <c r="K327" s="2"/>
      <c r="L327" s="2"/>
      <c r="M327" s="2"/>
      <c r="N327" s="2"/>
      <c r="O327" s="2"/>
    </row>
    <row r="328" spans="3:15" ht="10.5">
      <c r="C328" s="12"/>
      <c r="J328" s="12"/>
      <c r="K328" s="2"/>
      <c r="L328" s="2"/>
      <c r="M328" s="2"/>
      <c r="N328" s="2"/>
      <c r="O328" s="2"/>
    </row>
    <row r="329" spans="3:15" ht="10.5">
      <c r="C329" s="12"/>
      <c r="J329" s="12"/>
      <c r="K329" s="2"/>
      <c r="L329" s="2"/>
      <c r="M329" s="2"/>
      <c r="N329" s="2"/>
      <c r="O329" s="2"/>
    </row>
    <row r="330" spans="3:15" ht="10.5">
      <c r="C330" s="12"/>
      <c r="J330" s="12"/>
      <c r="K330" s="2"/>
      <c r="L330" s="2"/>
      <c r="M330" s="2"/>
      <c r="N330" s="2"/>
      <c r="O330" s="2"/>
    </row>
    <row r="331" spans="3:15" ht="10.5">
      <c r="C331" s="12"/>
      <c r="J331" s="12"/>
      <c r="K331" s="2"/>
      <c r="L331" s="2"/>
      <c r="M331" s="2"/>
      <c r="N331" s="2"/>
      <c r="O331" s="2"/>
    </row>
    <row r="332" spans="3:15" ht="10.5">
      <c r="C332" s="12"/>
      <c r="J332" s="12"/>
      <c r="K332" s="2"/>
      <c r="L332" s="2"/>
      <c r="M332" s="2"/>
      <c r="N332" s="2"/>
      <c r="O332" s="2"/>
    </row>
    <row r="333" spans="3:15" ht="10.5">
      <c r="C333" s="12"/>
      <c r="J333" s="12"/>
      <c r="K333" s="2"/>
      <c r="L333" s="2"/>
      <c r="M333" s="2"/>
      <c r="N333" s="2"/>
      <c r="O333" s="2"/>
    </row>
    <row r="334" spans="3:15" ht="10.5">
      <c r="C334" s="12"/>
      <c r="J334" s="12"/>
      <c r="K334" s="2"/>
      <c r="L334" s="2"/>
      <c r="M334" s="2"/>
      <c r="N334" s="2"/>
      <c r="O334" s="2"/>
    </row>
    <row r="335" spans="3:15" ht="10.5">
      <c r="C335" s="12"/>
      <c r="J335" s="12"/>
      <c r="K335" s="2"/>
      <c r="L335" s="2"/>
      <c r="M335" s="2"/>
      <c r="N335" s="2"/>
      <c r="O335" s="2"/>
    </row>
    <row r="336" spans="3:15" ht="10.5">
      <c r="C336" s="12"/>
      <c r="J336" s="12"/>
      <c r="K336" s="2"/>
      <c r="L336" s="2"/>
      <c r="M336" s="2"/>
      <c r="N336" s="2"/>
      <c r="O336" s="2"/>
    </row>
    <row r="337" spans="3:15" ht="10.5">
      <c r="C337" s="12"/>
      <c r="J337" s="12"/>
      <c r="K337" s="2"/>
      <c r="L337" s="2"/>
      <c r="M337" s="2"/>
      <c r="N337" s="2"/>
      <c r="O337" s="2"/>
    </row>
    <row r="338" spans="3:15" ht="10.5">
      <c r="C338" s="12"/>
      <c r="J338" s="12"/>
      <c r="K338" s="2"/>
      <c r="L338" s="2"/>
      <c r="M338" s="2"/>
      <c r="N338" s="2"/>
      <c r="O338" s="2"/>
    </row>
    <row r="339" spans="3:15" ht="10.5">
      <c r="C339" s="12"/>
      <c r="J339" s="12"/>
      <c r="K339" s="2"/>
      <c r="L339" s="2"/>
      <c r="M339" s="2"/>
      <c r="N339" s="2"/>
      <c r="O339" s="2"/>
    </row>
    <row r="340" spans="3:15" ht="10.5">
      <c r="C340" s="12"/>
      <c r="J340" s="12"/>
      <c r="K340" s="2"/>
      <c r="L340" s="2"/>
      <c r="M340" s="2"/>
      <c r="N340" s="2"/>
      <c r="O340" s="2"/>
    </row>
    <row r="341" spans="3:15" ht="10.5">
      <c r="C341" s="12"/>
      <c r="J341" s="12"/>
      <c r="K341" s="2"/>
      <c r="L341" s="2"/>
      <c r="M341" s="2"/>
      <c r="N341" s="2"/>
      <c r="O341" s="2"/>
    </row>
    <row r="342" spans="3:15" ht="10.5">
      <c r="C342" s="12"/>
      <c r="J342" s="12"/>
      <c r="K342" s="2"/>
      <c r="L342" s="2"/>
      <c r="M342" s="2"/>
      <c r="N342" s="2"/>
      <c r="O342" s="2"/>
    </row>
    <row r="343" spans="3:15" ht="10.5">
      <c r="C343" s="12"/>
      <c r="J343" s="12"/>
      <c r="K343" s="2"/>
      <c r="L343" s="2"/>
      <c r="M343" s="2"/>
      <c r="N343" s="2"/>
      <c r="O343" s="2"/>
    </row>
    <row r="344" spans="3:15" ht="10.5">
      <c r="C344" s="12"/>
      <c r="J344" s="12"/>
      <c r="K344" s="2"/>
      <c r="L344" s="2"/>
      <c r="M344" s="2"/>
      <c r="N344" s="2"/>
      <c r="O344" s="2"/>
    </row>
    <row r="345" spans="3:15" ht="10.5">
      <c r="C345" s="12"/>
      <c r="J345" s="12"/>
      <c r="K345" s="2"/>
      <c r="L345" s="2"/>
      <c r="M345" s="2"/>
      <c r="N345" s="2"/>
      <c r="O345" s="2"/>
    </row>
    <row r="346" spans="3:15" ht="10.5">
      <c r="C346" s="12"/>
      <c r="J346" s="12"/>
      <c r="K346" s="2"/>
      <c r="L346" s="2"/>
      <c r="M346" s="2"/>
      <c r="N346" s="2"/>
      <c r="O346" s="2"/>
    </row>
    <row r="347" spans="3:15" ht="10.5">
      <c r="C347" s="12"/>
      <c r="J347" s="12"/>
      <c r="K347" s="2"/>
      <c r="L347" s="2"/>
      <c r="M347" s="2"/>
      <c r="N347" s="2"/>
      <c r="O347" s="2"/>
    </row>
    <row r="348" spans="3:15" ht="10.5">
      <c r="C348" s="12"/>
      <c r="J348" s="12"/>
      <c r="K348" s="2"/>
      <c r="L348" s="2"/>
      <c r="M348" s="2"/>
      <c r="N348" s="2"/>
      <c r="O348" s="2"/>
    </row>
    <row r="349" spans="3:15" ht="10.5">
      <c r="C349" s="12"/>
      <c r="J349" s="12"/>
      <c r="K349" s="2"/>
      <c r="L349" s="2"/>
      <c r="M349" s="2"/>
      <c r="N349" s="2"/>
      <c r="O349" s="2"/>
    </row>
    <row r="350" spans="3:15" ht="10.5">
      <c r="C350" s="12"/>
      <c r="J350" s="12"/>
      <c r="K350" s="2"/>
      <c r="L350" s="2"/>
      <c r="M350" s="2"/>
      <c r="N350" s="2"/>
      <c r="O350" s="2"/>
    </row>
    <row r="351" spans="3:15" ht="10.5">
      <c r="C351" s="12"/>
      <c r="J351" s="12"/>
      <c r="K351" s="2"/>
      <c r="L351" s="2"/>
      <c r="M351" s="2"/>
      <c r="N351" s="2"/>
      <c r="O351" s="2"/>
    </row>
    <row r="352" spans="3:15" ht="10.5">
      <c r="C352" s="12"/>
      <c r="J352" s="12"/>
      <c r="K352" s="2"/>
      <c r="L352" s="2"/>
      <c r="M352" s="2"/>
      <c r="N352" s="2"/>
      <c r="O352" s="2"/>
    </row>
    <row r="353" spans="3:15" ht="10.5">
      <c r="C353" s="12"/>
      <c r="J353" s="12"/>
      <c r="K353" s="2"/>
      <c r="L353" s="2"/>
      <c r="M353" s="2"/>
      <c r="N353" s="2"/>
      <c r="O353" s="2"/>
    </row>
    <row r="354" spans="3:15" ht="10.5">
      <c r="C354" s="12"/>
      <c r="J354" s="12"/>
      <c r="K354" s="2"/>
      <c r="L354" s="2"/>
      <c r="M354" s="2"/>
      <c r="N354" s="2"/>
      <c r="O354" s="2"/>
    </row>
    <row r="355" spans="3:15" ht="10.5">
      <c r="C355" s="12"/>
      <c r="J355" s="12"/>
      <c r="K355" s="2"/>
      <c r="L355" s="2"/>
      <c r="M355" s="2"/>
      <c r="N355" s="2"/>
      <c r="O355" s="2"/>
    </row>
    <row r="356" spans="3:15" ht="10.5">
      <c r="C356" s="12"/>
      <c r="J356" s="12"/>
      <c r="K356" s="2"/>
      <c r="L356" s="2"/>
      <c r="M356" s="2"/>
      <c r="N356" s="2"/>
      <c r="O356" s="2"/>
    </row>
    <row r="357" spans="3:15" ht="10.5">
      <c r="C357" s="12"/>
      <c r="J357" s="12"/>
      <c r="K357" s="2"/>
      <c r="L357" s="2"/>
      <c r="M357" s="2"/>
      <c r="N357" s="2"/>
      <c r="O357" s="2"/>
    </row>
    <row r="358" spans="3:15" ht="10.5">
      <c r="C358" s="12"/>
      <c r="J358" s="12"/>
      <c r="K358" s="2"/>
      <c r="L358" s="2"/>
      <c r="M358" s="2"/>
      <c r="N358" s="2"/>
      <c r="O358" s="2"/>
    </row>
    <row r="359" spans="3:15" ht="10.5">
      <c r="C359" s="12"/>
      <c r="J359" s="12"/>
      <c r="K359" s="2"/>
      <c r="L359" s="2"/>
      <c r="M359" s="2"/>
      <c r="N359" s="2"/>
      <c r="O359" s="2"/>
    </row>
    <row r="360" spans="3:15" ht="10.5">
      <c r="C360" s="12"/>
      <c r="J360" s="12"/>
      <c r="K360" s="2"/>
      <c r="L360" s="2"/>
      <c r="M360" s="2"/>
      <c r="N360" s="2"/>
      <c r="O360" s="2"/>
    </row>
    <row r="361" spans="3:15" ht="10.5">
      <c r="C361" s="12"/>
      <c r="J361" s="12"/>
      <c r="K361" s="2"/>
      <c r="L361" s="2"/>
      <c r="M361" s="2"/>
      <c r="N361" s="2"/>
      <c r="O361" s="2"/>
    </row>
    <row r="362" spans="3:15" ht="10.5">
      <c r="C362" s="12"/>
      <c r="J362" s="12"/>
      <c r="K362" s="2"/>
      <c r="L362" s="2"/>
      <c r="M362" s="2"/>
      <c r="N362" s="2"/>
      <c r="O362" s="2"/>
    </row>
    <row r="363" spans="3:15" ht="10.5">
      <c r="C363" s="12"/>
      <c r="J363" s="12"/>
      <c r="K363" s="2"/>
      <c r="L363" s="2"/>
      <c r="M363" s="2"/>
      <c r="N363" s="2"/>
      <c r="O363" s="2"/>
    </row>
    <row r="364" spans="3:15" ht="10.5">
      <c r="C364" s="12"/>
      <c r="J364" s="12"/>
      <c r="K364" s="2"/>
      <c r="L364" s="2"/>
      <c r="M364" s="2"/>
      <c r="N364" s="2"/>
      <c r="O364" s="2"/>
    </row>
    <row r="365" spans="3:15" ht="10.5">
      <c r="C365" s="12"/>
      <c r="J365" s="12"/>
      <c r="K365" s="2"/>
      <c r="L365" s="2"/>
      <c r="M365" s="2"/>
      <c r="N365" s="2"/>
      <c r="O365" s="2"/>
    </row>
    <row r="366" spans="3:15" ht="10.5">
      <c r="C366" s="12"/>
      <c r="J366" s="12"/>
      <c r="K366" s="2"/>
      <c r="L366" s="2"/>
      <c r="M366" s="2"/>
      <c r="N366" s="2"/>
      <c r="O366" s="2"/>
    </row>
    <row r="367" spans="3:15" ht="10.5">
      <c r="C367" s="12"/>
      <c r="J367" s="12"/>
      <c r="K367" s="2"/>
      <c r="L367" s="2"/>
      <c r="M367" s="2"/>
      <c r="N367" s="2"/>
      <c r="O367" s="2"/>
    </row>
    <row r="368" spans="3:15" ht="10.5">
      <c r="C368" s="12"/>
      <c r="J368" s="12"/>
      <c r="K368" s="2"/>
      <c r="L368" s="2"/>
      <c r="M368" s="2"/>
      <c r="N368" s="2"/>
      <c r="O368" s="2"/>
    </row>
    <row r="369" spans="3:15" ht="10.5">
      <c r="C369" s="12"/>
      <c r="J369" s="12"/>
      <c r="K369" s="2"/>
      <c r="L369" s="2"/>
      <c r="M369" s="2"/>
      <c r="N369" s="2"/>
      <c r="O369" s="2"/>
    </row>
    <row r="370" spans="3:15" ht="10.5">
      <c r="C370" s="12"/>
      <c r="J370" s="12"/>
      <c r="K370" s="2"/>
      <c r="L370" s="2"/>
      <c r="M370" s="2"/>
      <c r="N370" s="2"/>
      <c r="O370" s="2"/>
    </row>
    <row r="371" spans="3:15" ht="10.5">
      <c r="C371" s="12"/>
      <c r="J371" s="12"/>
      <c r="K371" s="2"/>
      <c r="L371" s="2"/>
      <c r="M371" s="2"/>
      <c r="N371" s="2"/>
      <c r="O371" s="2"/>
    </row>
    <row r="372" spans="3:15" ht="10.5">
      <c r="C372" s="12"/>
      <c r="J372" s="12"/>
      <c r="K372" s="2"/>
      <c r="L372" s="2"/>
      <c r="M372" s="2"/>
      <c r="N372" s="2"/>
      <c r="O372" s="2"/>
    </row>
    <row r="373" spans="3:15" ht="10.5">
      <c r="C373" s="12"/>
      <c r="J373" s="12"/>
      <c r="K373" s="2"/>
      <c r="L373" s="2"/>
      <c r="M373" s="2"/>
      <c r="N373" s="2"/>
      <c r="O373" s="2"/>
    </row>
    <row r="374" spans="3:15" ht="10.5">
      <c r="C374" s="12"/>
      <c r="J374" s="12"/>
      <c r="K374" s="2"/>
      <c r="L374" s="2"/>
      <c r="M374" s="2"/>
      <c r="N374" s="2"/>
      <c r="O374" s="2"/>
    </row>
    <row r="375" spans="3:15" ht="10.5">
      <c r="C375" s="12"/>
      <c r="J375" s="12"/>
      <c r="K375" s="2"/>
      <c r="L375" s="2"/>
      <c r="M375" s="2"/>
      <c r="N375" s="2"/>
      <c r="O375" s="2"/>
    </row>
    <row r="376" spans="3:15" ht="10.5">
      <c r="C376" s="12"/>
      <c r="J376" s="12"/>
      <c r="K376" s="2"/>
      <c r="L376" s="2"/>
      <c r="M376" s="2"/>
      <c r="N376" s="2"/>
      <c r="O376" s="2"/>
    </row>
    <row r="377" spans="3:15" ht="10.5">
      <c r="C377" s="12"/>
      <c r="J377" s="12"/>
      <c r="K377" s="2"/>
      <c r="L377" s="2"/>
      <c r="M377" s="2"/>
      <c r="N377" s="2"/>
      <c r="O377" s="2"/>
    </row>
    <row r="378" spans="3:15" ht="10.5">
      <c r="C378" s="12"/>
      <c r="J378" s="12"/>
      <c r="K378" s="2"/>
      <c r="L378" s="2"/>
      <c r="M378" s="2"/>
      <c r="N378" s="2"/>
      <c r="O378" s="2"/>
    </row>
    <row r="379" spans="3:15" ht="10.5">
      <c r="C379" s="12"/>
      <c r="J379" s="12"/>
      <c r="K379" s="2"/>
      <c r="L379" s="2"/>
      <c r="M379" s="2"/>
      <c r="N379" s="2"/>
      <c r="O379" s="2"/>
    </row>
    <row r="380" spans="3:15" ht="10.5">
      <c r="C380" s="12"/>
      <c r="J380" s="12"/>
      <c r="K380" s="2"/>
      <c r="L380" s="2"/>
      <c r="M380" s="2"/>
      <c r="N380" s="2"/>
      <c r="O380" s="2"/>
    </row>
    <row r="381" spans="3:15" ht="10.5">
      <c r="C381" s="12"/>
      <c r="J381" s="12"/>
      <c r="K381" s="2"/>
      <c r="L381" s="2"/>
      <c r="M381" s="2"/>
      <c r="N381" s="2"/>
      <c r="O381" s="2"/>
    </row>
    <row r="382" spans="3:15" ht="10.5">
      <c r="C382" s="12"/>
      <c r="J382" s="12"/>
      <c r="K382" s="2"/>
      <c r="L382" s="2"/>
      <c r="M382" s="2"/>
      <c r="N382" s="2"/>
      <c r="O382" s="2"/>
    </row>
    <row r="383" spans="3:15" ht="10.5">
      <c r="C383" s="12"/>
      <c r="J383" s="12"/>
      <c r="K383" s="2"/>
      <c r="L383" s="2"/>
      <c r="M383" s="2"/>
      <c r="N383" s="2"/>
      <c r="O383" s="2"/>
    </row>
    <row r="384" spans="3:15" ht="10.5">
      <c r="C384" s="12"/>
      <c r="J384" s="12"/>
      <c r="K384" s="2"/>
      <c r="L384" s="2"/>
      <c r="M384" s="2"/>
      <c r="N384" s="2"/>
      <c r="O384" s="2"/>
    </row>
    <row r="385" spans="3:15" ht="10.5">
      <c r="C385" s="12"/>
      <c r="J385" s="12"/>
      <c r="K385" s="2"/>
      <c r="L385" s="2"/>
      <c r="M385" s="2"/>
      <c r="N385" s="2"/>
      <c r="O385" s="2"/>
    </row>
    <row r="386" spans="3:15" ht="10.5">
      <c r="C386" s="12"/>
      <c r="J386" s="12"/>
      <c r="K386" s="2"/>
      <c r="L386" s="2"/>
      <c r="M386" s="2"/>
      <c r="N386" s="2"/>
      <c r="O386" s="2"/>
    </row>
    <row r="387" spans="3:15" ht="10.5">
      <c r="C387" s="12"/>
      <c r="J387" s="12"/>
      <c r="K387" s="2"/>
      <c r="L387" s="2"/>
      <c r="M387" s="2"/>
      <c r="N387" s="2"/>
      <c r="O387" s="2"/>
    </row>
    <row r="388" spans="3:15" ht="10.5">
      <c r="C388" s="12"/>
      <c r="J388" s="12"/>
      <c r="K388" s="2"/>
      <c r="L388" s="2"/>
      <c r="M388" s="2"/>
      <c r="N388" s="2"/>
      <c r="O388" s="2"/>
    </row>
    <row r="389" spans="3:15" ht="10.5">
      <c r="C389" s="12"/>
      <c r="J389" s="12"/>
      <c r="K389" s="2"/>
      <c r="L389" s="2"/>
      <c r="M389" s="2"/>
      <c r="N389" s="2"/>
      <c r="O389" s="2"/>
    </row>
    <row r="390" spans="3:15" ht="10.5">
      <c r="C390" s="12"/>
      <c r="J390" s="12"/>
      <c r="K390" s="2"/>
      <c r="L390" s="2"/>
      <c r="M390" s="2"/>
      <c r="N390" s="2"/>
      <c r="O390" s="2"/>
    </row>
    <row r="391" spans="3:15" ht="10.5">
      <c r="C391" s="12"/>
      <c r="J391" s="12"/>
      <c r="K391" s="2"/>
      <c r="L391" s="2"/>
      <c r="M391" s="2"/>
      <c r="N391" s="2"/>
      <c r="O391" s="2"/>
    </row>
    <row r="392" spans="3:15" ht="10.5">
      <c r="C392" s="12"/>
      <c r="J392" s="12"/>
      <c r="K392" s="2"/>
      <c r="L392" s="2"/>
      <c r="M392" s="2"/>
      <c r="N392" s="2"/>
      <c r="O392" s="2"/>
    </row>
    <row r="393" spans="3:15" ht="10.5">
      <c r="C393" s="12"/>
      <c r="J393" s="12"/>
      <c r="K393" s="2"/>
      <c r="L393" s="2"/>
      <c r="M393" s="2"/>
      <c r="N393" s="2"/>
      <c r="O393" s="2"/>
    </row>
    <row r="394" spans="3:15" ht="10.5">
      <c r="C394" s="12"/>
      <c r="J394" s="12"/>
      <c r="K394" s="2"/>
      <c r="L394" s="2"/>
      <c r="M394" s="2"/>
      <c r="N394" s="2"/>
      <c r="O394" s="2"/>
    </row>
    <row r="395" spans="3:15" ht="10.5">
      <c r="C395" s="12"/>
      <c r="J395" s="12"/>
      <c r="K395" s="2"/>
      <c r="L395" s="2"/>
      <c r="M395" s="2"/>
      <c r="N395" s="2"/>
      <c r="O395" s="2"/>
    </row>
    <row r="396" spans="3:15" ht="10.5">
      <c r="C396" s="12"/>
      <c r="J396" s="12"/>
      <c r="K396" s="2"/>
      <c r="L396" s="2"/>
      <c r="M396" s="2"/>
      <c r="N396" s="2"/>
      <c r="O396" s="2"/>
    </row>
    <row r="397" spans="3:15" ht="10.5">
      <c r="C397" s="12"/>
      <c r="J397" s="12"/>
      <c r="K397" s="2"/>
      <c r="L397" s="2"/>
      <c r="M397" s="2"/>
      <c r="N397" s="2"/>
      <c r="O397" s="2"/>
    </row>
    <row r="398" spans="3:15" ht="10.5">
      <c r="C398" s="12"/>
      <c r="J398" s="12"/>
      <c r="K398" s="2"/>
      <c r="L398" s="2"/>
      <c r="M398" s="2"/>
      <c r="N398" s="2"/>
      <c r="O398" s="2"/>
    </row>
    <row r="399" spans="3:15" ht="10.5">
      <c r="C399" s="12"/>
      <c r="J399" s="12"/>
      <c r="K399" s="2"/>
      <c r="L399" s="2"/>
      <c r="M399" s="2"/>
      <c r="N399" s="2"/>
      <c r="O399" s="2"/>
    </row>
    <row r="400" spans="3:15" ht="10.5">
      <c r="C400" s="12"/>
      <c r="J400" s="12"/>
      <c r="K400" s="2"/>
      <c r="L400" s="2"/>
      <c r="M400" s="2"/>
      <c r="N400" s="2"/>
      <c r="O400" s="2"/>
    </row>
    <row r="401" spans="3:15" ht="10.5">
      <c r="C401" s="12"/>
      <c r="J401" s="12"/>
      <c r="K401" s="2"/>
      <c r="L401" s="2"/>
      <c r="M401" s="2"/>
      <c r="N401" s="2"/>
      <c r="O401" s="2"/>
    </row>
    <row r="402" spans="3:15" ht="10.5">
      <c r="C402" s="12"/>
      <c r="J402" s="12"/>
      <c r="K402" s="2"/>
      <c r="L402" s="2"/>
      <c r="M402" s="2"/>
      <c r="N402" s="2"/>
      <c r="O402" s="2"/>
    </row>
    <row r="403" spans="3:15" ht="10.5">
      <c r="C403" s="12"/>
      <c r="J403" s="12"/>
      <c r="K403" s="2"/>
      <c r="L403" s="2"/>
      <c r="M403" s="2"/>
      <c r="N403" s="2"/>
      <c r="O403" s="2"/>
    </row>
    <row r="404" spans="3:15" ht="10.5">
      <c r="C404" s="12"/>
      <c r="J404" s="12"/>
      <c r="K404" s="2"/>
      <c r="L404" s="2"/>
      <c r="M404" s="2"/>
      <c r="N404" s="2"/>
      <c r="O404" s="2"/>
    </row>
    <row r="405" spans="3:15" ht="10.5">
      <c r="C405" s="12"/>
      <c r="J405" s="12"/>
      <c r="K405" s="2"/>
      <c r="L405" s="2"/>
      <c r="M405" s="2"/>
      <c r="N405" s="2"/>
      <c r="O405" s="2"/>
    </row>
    <row r="406" spans="3:15" ht="10.5">
      <c r="C406" s="12"/>
      <c r="J406" s="12"/>
      <c r="K406" s="2"/>
      <c r="L406" s="2"/>
      <c r="M406" s="2"/>
      <c r="N406" s="2"/>
      <c r="O406" s="2"/>
    </row>
    <row r="407" spans="3:15" ht="10.5">
      <c r="C407" s="12"/>
      <c r="J407" s="12"/>
      <c r="K407" s="2"/>
      <c r="L407" s="2"/>
      <c r="M407" s="2"/>
      <c r="N407" s="2"/>
      <c r="O407" s="2"/>
    </row>
    <row r="408" spans="3:15" ht="10.5">
      <c r="C408" s="12"/>
      <c r="J408" s="12"/>
      <c r="K408" s="2"/>
      <c r="L408" s="2"/>
      <c r="M408" s="2"/>
      <c r="N408" s="2"/>
      <c r="O408" s="2"/>
    </row>
    <row r="409" spans="3:15" ht="10.5">
      <c r="C409" s="12"/>
      <c r="J409" s="12"/>
      <c r="K409" s="2"/>
      <c r="L409" s="2"/>
      <c r="M409" s="2"/>
      <c r="N409" s="2"/>
      <c r="O409" s="2"/>
    </row>
    <row r="410" spans="3:15" ht="10.5">
      <c r="C410" s="12"/>
      <c r="J410" s="12"/>
      <c r="K410" s="2"/>
      <c r="L410" s="2"/>
      <c r="M410" s="2"/>
      <c r="N410" s="2"/>
      <c r="O410" s="2"/>
    </row>
    <row r="411" spans="3:15" ht="10.5">
      <c r="C411" s="12"/>
      <c r="J411" s="12"/>
      <c r="K411" s="2"/>
      <c r="L411" s="2"/>
      <c r="M411" s="2"/>
      <c r="N411" s="2"/>
      <c r="O411" s="2"/>
    </row>
    <row r="412" spans="3:15" ht="10.5">
      <c r="C412" s="12"/>
      <c r="J412" s="12"/>
      <c r="K412" s="2"/>
      <c r="L412" s="2"/>
      <c r="M412" s="2"/>
      <c r="N412" s="2"/>
      <c r="O412" s="2"/>
    </row>
    <row r="413" spans="3:15" ht="10.5">
      <c r="C413" s="12"/>
      <c r="J413" s="12"/>
      <c r="K413" s="2"/>
      <c r="L413" s="2"/>
      <c r="M413" s="2"/>
      <c r="N413" s="2"/>
      <c r="O413" s="2"/>
    </row>
    <row r="414" spans="3:15" ht="10.5">
      <c r="C414" s="12"/>
      <c r="J414" s="12"/>
      <c r="K414" s="2"/>
      <c r="L414" s="2"/>
      <c r="M414" s="2"/>
      <c r="N414" s="2"/>
      <c r="O414" s="2"/>
    </row>
    <row r="415" spans="3:15" ht="10.5">
      <c r="C415" s="12"/>
      <c r="J415" s="12"/>
      <c r="K415" s="2"/>
      <c r="L415" s="2"/>
      <c r="M415" s="2"/>
      <c r="N415" s="2"/>
      <c r="O415" s="2"/>
    </row>
    <row r="416" spans="3:15" ht="10.5">
      <c r="C416" s="12"/>
      <c r="J416" s="12"/>
      <c r="K416" s="2"/>
      <c r="L416" s="2"/>
      <c r="M416" s="2"/>
      <c r="N416" s="2"/>
      <c r="O416" s="2"/>
    </row>
    <row r="417" spans="3:15" ht="10.5">
      <c r="C417" s="12"/>
      <c r="J417" s="12"/>
      <c r="K417" s="2"/>
      <c r="L417" s="2"/>
      <c r="M417" s="2"/>
      <c r="N417" s="2"/>
      <c r="O417" s="2"/>
    </row>
    <row r="418" spans="3:15" ht="10.5">
      <c r="C418" s="12"/>
      <c r="J418" s="12"/>
      <c r="K418" s="2"/>
      <c r="L418" s="2"/>
      <c r="M418" s="2"/>
      <c r="N418" s="2"/>
      <c r="O418" s="2"/>
    </row>
    <row r="419" spans="3:15" ht="10.5">
      <c r="C419" s="12"/>
      <c r="J419" s="12"/>
      <c r="K419" s="2"/>
      <c r="L419" s="2"/>
      <c r="M419" s="2"/>
      <c r="N419" s="2"/>
      <c r="O419" s="2"/>
    </row>
    <row r="420" spans="3:15" ht="10.5">
      <c r="C420" s="12"/>
      <c r="J420" s="12"/>
      <c r="K420" s="2"/>
      <c r="L420" s="2"/>
      <c r="M420" s="2"/>
      <c r="N420" s="2"/>
      <c r="O420" s="2"/>
    </row>
    <row r="421" spans="3:15" ht="10.5">
      <c r="C421" s="12"/>
      <c r="J421" s="12"/>
      <c r="K421" s="2"/>
      <c r="L421" s="2"/>
      <c r="M421" s="2"/>
      <c r="N421" s="2"/>
      <c r="O421" s="2"/>
    </row>
    <row r="422" spans="3:15" ht="10.5">
      <c r="C422" s="12"/>
      <c r="J422" s="12"/>
      <c r="K422" s="2"/>
      <c r="L422" s="2"/>
      <c r="M422" s="2"/>
      <c r="N422" s="2"/>
      <c r="O422" s="2"/>
    </row>
    <row r="423" spans="3:15" ht="10.5">
      <c r="C423" s="12"/>
      <c r="J423" s="12"/>
      <c r="K423" s="2"/>
      <c r="L423" s="2"/>
      <c r="M423" s="2"/>
      <c r="N423" s="2"/>
      <c r="O423" s="2"/>
    </row>
    <row r="424" spans="3:15" ht="10.5">
      <c r="C424" s="12"/>
      <c r="J424" s="12"/>
      <c r="K424" s="2"/>
      <c r="L424" s="2"/>
      <c r="M424" s="2"/>
      <c r="N424" s="2"/>
      <c r="O424" s="2"/>
    </row>
    <row r="425" spans="3:15" ht="10.5">
      <c r="C425" s="12"/>
      <c r="J425" s="12"/>
      <c r="K425" s="2"/>
      <c r="L425" s="2"/>
      <c r="M425" s="2"/>
      <c r="N425" s="2"/>
      <c r="O425" s="2"/>
    </row>
    <row r="426" spans="3:15" ht="10.5">
      <c r="C426" s="12"/>
      <c r="J426" s="12"/>
      <c r="K426" s="2"/>
      <c r="L426" s="2"/>
      <c r="M426" s="2"/>
      <c r="N426" s="2"/>
      <c r="O426" s="2"/>
    </row>
    <row r="427" spans="3:15" ht="10.5">
      <c r="C427" s="12"/>
      <c r="J427" s="12"/>
      <c r="K427" s="2"/>
      <c r="L427" s="2"/>
      <c r="M427" s="2"/>
      <c r="N427" s="2"/>
      <c r="O427" s="2"/>
    </row>
    <row r="428" spans="3:15" ht="10.5">
      <c r="C428" s="12"/>
      <c r="J428" s="12"/>
      <c r="K428" s="2"/>
      <c r="L428" s="2"/>
      <c r="M428" s="2"/>
      <c r="N428" s="2"/>
      <c r="O428" s="2"/>
    </row>
    <row r="429" spans="3:15" ht="10.5">
      <c r="C429" s="12"/>
      <c r="J429" s="12"/>
      <c r="K429" s="2"/>
      <c r="L429" s="2"/>
      <c r="M429" s="2"/>
      <c r="N429" s="2"/>
      <c r="O429" s="2"/>
    </row>
    <row r="430" spans="3:15" ht="10.5">
      <c r="C430" s="12"/>
      <c r="J430" s="12"/>
      <c r="K430" s="2"/>
      <c r="L430" s="2"/>
      <c r="M430" s="2"/>
      <c r="N430" s="2"/>
      <c r="O430" s="2"/>
    </row>
    <row r="431" spans="3:15" ht="10.5">
      <c r="C431" s="12"/>
      <c r="J431" s="12"/>
      <c r="K431" s="2"/>
      <c r="L431" s="2"/>
      <c r="M431" s="2"/>
      <c r="N431" s="2"/>
      <c r="O431" s="2"/>
    </row>
    <row r="432" spans="3:15" ht="10.5">
      <c r="C432" s="12"/>
      <c r="J432" s="12"/>
      <c r="K432" s="2"/>
      <c r="L432" s="2"/>
      <c r="M432" s="2"/>
      <c r="N432" s="2"/>
      <c r="O432" s="2"/>
    </row>
    <row r="433" spans="3:15" ht="10.5">
      <c r="C433" s="12"/>
      <c r="J433" s="12"/>
      <c r="K433" s="2"/>
      <c r="L433" s="2"/>
      <c r="M433" s="2"/>
      <c r="N433" s="2"/>
      <c r="O433" s="2"/>
    </row>
    <row r="434" spans="3:15" ht="10.5">
      <c r="C434" s="12"/>
      <c r="J434" s="12"/>
      <c r="K434" s="2"/>
      <c r="L434" s="2"/>
      <c r="M434" s="2"/>
      <c r="N434" s="2"/>
      <c r="O434" s="2"/>
    </row>
    <row r="435" spans="3:15" ht="10.5">
      <c r="C435" s="12"/>
      <c r="J435" s="12"/>
      <c r="K435" s="2"/>
      <c r="L435" s="2"/>
      <c r="M435" s="2"/>
      <c r="N435" s="2"/>
      <c r="O435" s="2"/>
    </row>
    <row r="436" spans="3:15" ht="10.5">
      <c r="C436" s="12"/>
      <c r="J436" s="12"/>
      <c r="K436" s="2"/>
      <c r="L436" s="2"/>
      <c r="M436" s="2"/>
      <c r="N436" s="2"/>
      <c r="O436" s="2"/>
    </row>
    <row r="437" spans="3:15" ht="10.5">
      <c r="C437" s="12"/>
      <c r="J437" s="12"/>
      <c r="K437" s="2"/>
      <c r="L437" s="2"/>
      <c r="M437" s="2"/>
      <c r="N437" s="2"/>
      <c r="O437" s="2"/>
    </row>
    <row r="438" spans="3:15" ht="10.5">
      <c r="C438" s="12"/>
      <c r="J438" s="12"/>
      <c r="K438" s="2"/>
      <c r="L438" s="2"/>
      <c r="M438" s="2"/>
      <c r="N438" s="2"/>
      <c r="O438" s="2"/>
    </row>
    <row r="439" spans="3:15" ht="10.5">
      <c r="C439" s="12"/>
      <c r="J439" s="12"/>
      <c r="K439" s="2"/>
      <c r="L439" s="2"/>
      <c r="M439" s="2"/>
      <c r="N439" s="2"/>
      <c r="O439" s="2"/>
    </row>
    <row r="440" spans="3:15" ht="10.5">
      <c r="C440" s="12"/>
      <c r="J440" s="12"/>
      <c r="K440" s="2"/>
      <c r="L440" s="2"/>
      <c r="M440" s="2"/>
      <c r="N440" s="2"/>
      <c r="O440" s="2"/>
    </row>
    <row r="441" spans="3:15" ht="10.5">
      <c r="C441" s="12"/>
      <c r="J441" s="12"/>
      <c r="K441" s="2"/>
      <c r="L441" s="2"/>
      <c r="M441" s="2"/>
      <c r="N441" s="2"/>
      <c r="O441" s="2"/>
    </row>
    <row r="442" spans="3:15" ht="10.5">
      <c r="C442" s="12"/>
      <c r="J442" s="12"/>
      <c r="K442" s="2"/>
      <c r="L442" s="2"/>
      <c r="M442" s="2"/>
      <c r="N442" s="2"/>
      <c r="O442" s="2"/>
    </row>
    <row r="443" spans="3:15" ht="10.5">
      <c r="C443" s="12"/>
      <c r="J443" s="12"/>
      <c r="K443" s="2"/>
      <c r="L443" s="2"/>
      <c r="M443" s="2"/>
      <c r="N443" s="2"/>
      <c r="O443" s="2"/>
    </row>
    <row r="444" spans="3:15" ht="10.5">
      <c r="C444" s="12"/>
      <c r="J444" s="12"/>
      <c r="K444" s="2"/>
      <c r="L444" s="2"/>
      <c r="M444" s="2"/>
      <c r="N444" s="2"/>
      <c r="O444" s="2"/>
    </row>
    <row r="445" spans="3:15" ht="10.5">
      <c r="C445" s="12"/>
      <c r="J445" s="12"/>
      <c r="K445" s="2"/>
      <c r="L445" s="2"/>
      <c r="M445" s="2"/>
      <c r="N445" s="2"/>
      <c r="O445" s="2"/>
    </row>
    <row r="446" spans="3:15" ht="10.5">
      <c r="C446" s="12"/>
      <c r="J446" s="12"/>
      <c r="K446" s="2"/>
      <c r="L446" s="2"/>
      <c r="M446" s="2"/>
      <c r="N446" s="2"/>
      <c r="O446" s="2"/>
    </row>
    <row r="447" spans="3:15" ht="10.5">
      <c r="C447" s="12"/>
      <c r="J447" s="12"/>
      <c r="K447" s="2"/>
      <c r="L447" s="2"/>
      <c r="M447" s="2"/>
      <c r="N447" s="2"/>
      <c r="O447" s="2"/>
    </row>
    <row r="448" spans="3:15" ht="10.5">
      <c r="C448" s="12"/>
      <c r="J448" s="12"/>
      <c r="K448" s="2"/>
      <c r="L448" s="2"/>
      <c r="M448" s="2"/>
      <c r="N448" s="2"/>
      <c r="O448" s="2"/>
    </row>
    <row r="449" spans="3:15" ht="10.5">
      <c r="C449" s="12"/>
      <c r="J449" s="12"/>
      <c r="K449" s="2"/>
      <c r="L449" s="2"/>
      <c r="M449" s="2"/>
      <c r="N449" s="2"/>
      <c r="O449" s="2"/>
    </row>
    <row r="450" spans="3:15" ht="10.5">
      <c r="C450" s="12"/>
      <c r="J450" s="12"/>
      <c r="K450" s="2"/>
      <c r="L450" s="2"/>
      <c r="M450" s="2"/>
      <c r="N450" s="2"/>
      <c r="O450" s="2"/>
    </row>
    <row r="451" spans="3:15" ht="10.5">
      <c r="C451" s="12"/>
      <c r="J451" s="12"/>
      <c r="K451" s="2"/>
      <c r="L451" s="2"/>
      <c r="M451" s="2"/>
      <c r="N451" s="2"/>
      <c r="O451" s="2"/>
    </row>
    <row r="452" spans="3:15" ht="10.5">
      <c r="C452" s="12"/>
      <c r="J452" s="12"/>
      <c r="K452" s="2"/>
      <c r="L452" s="2"/>
      <c r="M452" s="2"/>
      <c r="N452" s="2"/>
      <c r="O452" s="2"/>
    </row>
    <row r="453" spans="3:15" ht="10.5">
      <c r="C453" s="12"/>
      <c r="J453" s="12"/>
      <c r="K453" s="2"/>
      <c r="L453" s="2"/>
      <c r="M453" s="2"/>
      <c r="N453" s="2"/>
      <c r="O453" s="2"/>
    </row>
    <row r="454" spans="3:15" ht="10.5">
      <c r="C454" s="12"/>
      <c r="J454" s="12"/>
      <c r="K454" s="2"/>
      <c r="L454" s="2"/>
      <c r="M454" s="2"/>
      <c r="N454" s="2"/>
      <c r="O454" s="2"/>
    </row>
    <row r="455" spans="3:15" ht="10.5">
      <c r="C455" s="12"/>
      <c r="J455" s="12"/>
      <c r="K455" s="2"/>
      <c r="L455" s="2"/>
      <c r="M455" s="2"/>
      <c r="N455" s="2"/>
      <c r="O455" s="2"/>
    </row>
    <row r="456" spans="3:15" ht="10.5">
      <c r="C456" s="12"/>
      <c r="J456" s="12"/>
      <c r="K456" s="2"/>
      <c r="L456" s="2"/>
      <c r="M456" s="2"/>
      <c r="N456" s="2"/>
      <c r="O456" s="2"/>
    </row>
    <row r="457" spans="3:15" ht="10.5">
      <c r="C457" s="12"/>
      <c r="J457" s="12"/>
      <c r="K457" s="2"/>
      <c r="L457" s="2"/>
      <c r="M457" s="2"/>
      <c r="N457" s="2"/>
      <c r="O457" s="2"/>
    </row>
    <row r="458" spans="3:15" ht="10.5">
      <c r="C458" s="12"/>
      <c r="J458" s="12"/>
      <c r="K458" s="2"/>
      <c r="L458" s="2"/>
      <c r="M458" s="2"/>
      <c r="N458" s="2"/>
      <c r="O458" s="2"/>
    </row>
    <row r="459" spans="3:15" ht="10.5">
      <c r="C459" s="12"/>
      <c r="J459" s="12"/>
      <c r="K459" s="2"/>
      <c r="L459" s="2"/>
      <c r="M459" s="2"/>
      <c r="N459" s="2"/>
      <c r="O459" s="2"/>
    </row>
    <row r="460" spans="3:15" ht="10.5">
      <c r="C460" s="12"/>
      <c r="J460" s="12"/>
      <c r="K460" s="2"/>
      <c r="L460" s="2"/>
      <c r="M460" s="2"/>
      <c r="N460" s="2"/>
      <c r="O460" s="2"/>
    </row>
    <row r="461" spans="3:15" ht="10.5">
      <c r="C461" s="12"/>
      <c r="J461" s="12"/>
      <c r="K461" s="2"/>
      <c r="L461" s="2"/>
      <c r="M461" s="2"/>
      <c r="N461" s="2"/>
      <c r="O461" s="2"/>
    </row>
    <row r="462" spans="3:15" ht="10.5">
      <c r="C462" s="12"/>
      <c r="J462" s="12"/>
      <c r="K462" s="2"/>
      <c r="L462" s="2"/>
      <c r="M462" s="2"/>
      <c r="N462" s="2"/>
      <c r="O462" s="2"/>
    </row>
    <row r="463" spans="3:15" ht="10.5">
      <c r="C463" s="12"/>
      <c r="J463" s="12"/>
      <c r="K463" s="2"/>
      <c r="L463" s="2"/>
      <c r="M463" s="2"/>
      <c r="N463" s="2"/>
      <c r="O463" s="2"/>
    </row>
    <row r="464" spans="3:15" ht="10.5">
      <c r="C464" s="12"/>
      <c r="J464" s="12"/>
      <c r="K464" s="2"/>
      <c r="L464" s="2"/>
      <c r="M464" s="2"/>
      <c r="N464" s="2"/>
      <c r="O464" s="2"/>
    </row>
    <row r="465" spans="3:15" ht="10.5">
      <c r="C465" s="12"/>
      <c r="J465" s="12"/>
      <c r="K465" s="2"/>
      <c r="L465" s="2"/>
      <c r="M465" s="2"/>
      <c r="N465" s="2"/>
      <c r="O465" s="2"/>
    </row>
    <row r="466" spans="3:15" ht="10.5">
      <c r="C466" s="12"/>
      <c r="J466" s="12"/>
      <c r="K466" s="2"/>
      <c r="L466" s="2"/>
      <c r="M466" s="2"/>
      <c r="N466" s="2"/>
      <c r="O466" s="2"/>
    </row>
    <row r="467" spans="3:15" ht="10.5">
      <c r="C467" s="12"/>
      <c r="J467" s="12"/>
      <c r="K467" s="2"/>
      <c r="L467" s="2"/>
      <c r="M467" s="2"/>
      <c r="N467" s="2"/>
      <c r="O467" s="2"/>
    </row>
    <row r="468" spans="3:15" ht="10.5">
      <c r="C468" s="12"/>
      <c r="J468" s="12"/>
      <c r="K468" s="2"/>
      <c r="L468" s="2"/>
      <c r="M468" s="2"/>
      <c r="N468" s="2"/>
      <c r="O468" s="2"/>
    </row>
    <row r="469" spans="3:15" ht="10.5">
      <c r="C469" s="12"/>
      <c r="J469" s="12"/>
      <c r="K469" s="2"/>
      <c r="L469" s="2"/>
      <c r="M469" s="2"/>
      <c r="N469" s="2"/>
      <c r="O469" s="2"/>
    </row>
    <row r="470" spans="3:15" ht="10.5">
      <c r="C470" s="12"/>
      <c r="J470" s="12"/>
      <c r="K470" s="2"/>
      <c r="L470" s="2"/>
      <c r="M470" s="2"/>
      <c r="N470" s="2"/>
      <c r="O470" s="2"/>
    </row>
    <row r="471" spans="3:15" ht="10.5">
      <c r="C471" s="12"/>
      <c r="J471" s="12"/>
      <c r="K471" s="2"/>
      <c r="L471" s="2"/>
      <c r="M471" s="2"/>
      <c r="N471" s="2"/>
      <c r="O471" s="2"/>
    </row>
    <row r="472" spans="3:15" ht="10.5">
      <c r="C472" s="12"/>
      <c r="J472" s="12"/>
      <c r="K472" s="2"/>
      <c r="L472" s="2"/>
      <c r="M472" s="2"/>
      <c r="N472" s="2"/>
      <c r="O472" s="2"/>
    </row>
    <row r="473" spans="3:15" ht="10.5">
      <c r="C473" s="12"/>
      <c r="J473" s="12"/>
      <c r="K473" s="2"/>
      <c r="L473" s="2"/>
      <c r="M473" s="2"/>
      <c r="N473" s="2"/>
      <c r="O473" s="2"/>
    </row>
    <row r="474" spans="3:15" ht="10.5">
      <c r="C474" s="12"/>
      <c r="J474" s="12"/>
      <c r="K474" s="2"/>
      <c r="L474" s="2"/>
      <c r="M474" s="2"/>
      <c r="N474" s="2"/>
      <c r="O474" s="2"/>
    </row>
    <row r="475" spans="3:15" ht="10.5">
      <c r="C475" s="12"/>
      <c r="J475" s="12"/>
      <c r="K475" s="2"/>
      <c r="L475" s="2"/>
      <c r="M475" s="2"/>
      <c r="N475" s="2"/>
      <c r="O475" s="2"/>
    </row>
    <row r="476" spans="3:15" ht="10.5">
      <c r="C476" s="12"/>
      <c r="J476" s="12"/>
      <c r="K476" s="2"/>
      <c r="L476" s="2"/>
      <c r="M476" s="2"/>
      <c r="N476" s="2"/>
      <c r="O476" s="2"/>
    </row>
    <row r="477" spans="3:15" ht="10.5">
      <c r="C477" s="12"/>
      <c r="J477" s="12"/>
      <c r="K477" s="2"/>
      <c r="L477" s="2"/>
      <c r="M477" s="2"/>
      <c r="N477" s="2"/>
      <c r="O477" s="2"/>
    </row>
    <row r="478" spans="3:15" ht="10.5">
      <c r="C478" s="12"/>
      <c r="J478" s="12"/>
      <c r="K478" s="2"/>
      <c r="L478" s="2"/>
      <c r="M478" s="2"/>
      <c r="N478" s="2"/>
      <c r="O478" s="2"/>
    </row>
    <row r="479" spans="3:15" ht="10.5">
      <c r="C479" s="12"/>
      <c r="J479" s="12"/>
      <c r="K479" s="2"/>
      <c r="L479" s="2"/>
      <c r="M479" s="2"/>
      <c r="N479" s="2"/>
      <c r="O479" s="2"/>
    </row>
    <row r="480" spans="3:15" ht="10.5">
      <c r="C480" s="12"/>
      <c r="J480" s="12"/>
      <c r="K480" s="2"/>
      <c r="L480" s="2"/>
      <c r="M480" s="2"/>
      <c r="N480" s="2"/>
      <c r="O480" s="2"/>
    </row>
    <row r="481" spans="3:15" ht="10.5">
      <c r="C481" s="12"/>
      <c r="J481" s="12"/>
      <c r="K481" s="2"/>
      <c r="L481" s="2"/>
      <c r="M481" s="2"/>
      <c r="N481" s="2"/>
      <c r="O481" s="2"/>
    </row>
    <row r="482" spans="3:15" ht="10.5">
      <c r="C482" s="12"/>
      <c r="J482" s="12"/>
      <c r="K482" s="2"/>
      <c r="L482" s="2"/>
      <c r="M482" s="2"/>
      <c r="N482" s="2"/>
      <c r="O482" s="2"/>
    </row>
    <row r="483" spans="3:15" ht="10.5">
      <c r="C483" s="12"/>
      <c r="J483" s="12"/>
      <c r="K483" s="2"/>
      <c r="L483" s="2"/>
      <c r="M483" s="2"/>
      <c r="N483" s="2"/>
      <c r="O483" s="2"/>
    </row>
    <row r="484" spans="3:15" ht="10.5">
      <c r="C484" s="12"/>
      <c r="J484" s="12"/>
      <c r="K484" s="2"/>
      <c r="L484" s="2"/>
      <c r="M484" s="2"/>
      <c r="N484" s="2"/>
      <c r="O484" s="2"/>
    </row>
    <row r="485" spans="3:15" ht="10.5">
      <c r="C485" s="12"/>
      <c r="J485" s="12"/>
      <c r="K485" s="2"/>
      <c r="L485" s="2"/>
      <c r="M485" s="2"/>
      <c r="N485" s="2"/>
      <c r="O485" s="2"/>
    </row>
    <row r="486" spans="3:15" ht="10.5">
      <c r="C486" s="12"/>
      <c r="J486" s="12"/>
      <c r="K486" s="2"/>
      <c r="L486" s="2"/>
      <c r="M486" s="2"/>
      <c r="N486" s="2"/>
      <c r="O486" s="2"/>
    </row>
    <row r="487" spans="3:15" ht="10.5">
      <c r="C487" s="12"/>
      <c r="J487" s="12"/>
      <c r="K487" s="2"/>
      <c r="L487" s="2"/>
      <c r="M487" s="2"/>
      <c r="N487" s="2"/>
      <c r="O487" s="2"/>
    </row>
    <row r="488" spans="3:15" ht="10.5">
      <c r="C488" s="12"/>
      <c r="J488" s="12"/>
      <c r="K488" s="2"/>
      <c r="L488" s="2"/>
      <c r="M488" s="2"/>
      <c r="N488" s="2"/>
      <c r="O488" s="2"/>
    </row>
    <row r="489" spans="3:15" ht="10.5">
      <c r="C489" s="12"/>
      <c r="J489" s="12"/>
      <c r="K489" s="2"/>
      <c r="L489" s="2"/>
      <c r="M489" s="2"/>
      <c r="N489" s="2"/>
      <c r="O489" s="2"/>
    </row>
    <row r="490" spans="3:15" ht="10.5">
      <c r="C490" s="12"/>
      <c r="J490" s="12"/>
      <c r="K490" s="2"/>
      <c r="L490" s="2"/>
      <c r="M490" s="2"/>
      <c r="N490" s="2"/>
      <c r="O490" s="2"/>
    </row>
    <row r="491" spans="3:15" ht="10.5">
      <c r="C491" s="12"/>
      <c r="J491" s="12"/>
      <c r="K491" s="2"/>
      <c r="L491" s="2"/>
      <c r="M491" s="2"/>
      <c r="N491" s="2"/>
      <c r="O491" s="2"/>
    </row>
    <row r="492" spans="3:15" ht="10.5">
      <c r="C492" s="12"/>
      <c r="J492" s="12"/>
      <c r="K492" s="2"/>
      <c r="L492" s="2"/>
      <c r="M492" s="2"/>
      <c r="N492" s="2"/>
      <c r="O492" s="2"/>
    </row>
    <row r="493" spans="3:15" ht="10.5">
      <c r="C493" s="12"/>
      <c r="J493" s="12"/>
      <c r="K493" s="2"/>
      <c r="L493" s="2"/>
      <c r="M493" s="2"/>
      <c r="N493" s="2"/>
      <c r="O493" s="2"/>
    </row>
    <row r="494" spans="3:15" ht="10.5">
      <c r="C494" s="12"/>
      <c r="J494" s="12"/>
      <c r="K494" s="2"/>
      <c r="L494" s="2"/>
      <c r="M494" s="2"/>
      <c r="N494" s="2"/>
      <c r="O494" s="2"/>
    </row>
    <row r="495" spans="3:15" ht="10.5">
      <c r="C495" s="12"/>
      <c r="J495" s="12"/>
      <c r="K495" s="2"/>
      <c r="L495" s="2"/>
      <c r="M495" s="2"/>
      <c r="N495" s="2"/>
      <c r="O495" s="2"/>
    </row>
    <row r="496" spans="3:15" ht="10.5">
      <c r="C496" s="12"/>
      <c r="J496" s="12"/>
      <c r="K496" s="2"/>
      <c r="L496" s="2"/>
      <c r="M496" s="2"/>
      <c r="N496" s="2"/>
      <c r="O496" s="2"/>
    </row>
    <row r="497" spans="3:15" ht="10.5">
      <c r="C497" s="12"/>
      <c r="J497" s="12"/>
      <c r="K497" s="2"/>
      <c r="L497" s="2"/>
      <c r="M497" s="2"/>
      <c r="N497" s="2"/>
      <c r="O497" s="2"/>
    </row>
    <row r="498" spans="3:15" ht="10.5">
      <c r="C498" s="12"/>
      <c r="J498" s="12"/>
      <c r="K498" s="2"/>
      <c r="L498" s="2"/>
      <c r="M498" s="2"/>
      <c r="N498" s="2"/>
      <c r="O498" s="2"/>
    </row>
    <row r="499" spans="3:15" ht="10.5">
      <c r="C499" s="12"/>
      <c r="J499" s="12"/>
      <c r="K499" s="2"/>
      <c r="L499" s="2"/>
      <c r="M499" s="2"/>
      <c r="N499" s="2"/>
      <c r="O499" s="2"/>
    </row>
    <row r="500" spans="3:15" ht="10.5">
      <c r="C500" s="12"/>
      <c r="J500" s="12"/>
      <c r="K500" s="2"/>
      <c r="L500" s="2"/>
      <c r="M500" s="2"/>
      <c r="N500" s="2"/>
      <c r="O500" s="2"/>
    </row>
    <row r="501" spans="3:15" ht="10.5">
      <c r="C501" s="12"/>
      <c r="J501" s="12"/>
      <c r="K501" s="2"/>
      <c r="L501" s="2"/>
      <c r="M501" s="2"/>
      <c r="N501" s="2"/>
      <c r="O501" s="2"/>
    </row>
    <row r="502" spans="3:15" ht="10.5">
      <c r="C502" s="12"/>
      <c r="J502" s="12"/>
      <c r="K502" s="2"/>
      <c r="L502" s="2"/>
      <c r="M502" s="2"/>
      <c r="N502" s="2"/>
      <c r="O502" s="2"/>
    </row>
    <row r="503" spans="3:15" ht="10.5">
      <c r="C503" s="12"/>
      <c r="J503" s="12"/>
      <c r="K503" s="2"/>
      <c r="L503" s="2"/>
      <c r="M503" s="2"/>
      <c r="N503" s="2"/>
      <c r="O503" s="2"/>
    </row>
    <row r="504" spans="3:15" ht="10.5">
      <c r="C504" s="12"/>
      <c r="J504" s="12"/>
      <c r="K504" s="2"/>
      <c r="L504" s="2"/>
      <c r="M504" s="2"/>
      <c r="N504" s="2"/>
      <c r="O504" s="2"/>
    </row>
    <row r="505" spans="3:15" ht="10.5">
      <c r="C505" s="12"/>
      <c r="J505" s="12"/>
      <c r="K505" s="2"/>
      <c r="L505" s="2"/>
      <c r="M505" s="2"/>
      <c r="N505" s="2"/>
      <c r="O505" s="2"/>
    </row>
    <row r="506" spans="3:15" ht="10.5">
      <c r="C506" s="12"/>
      <c r="J506" s="12"/>
      <c r="K506" s="2"/>
      <c r="L506" s="2"/>
      <c r="M506" s="2"/>
      <c r="N506" s="2"/>
      <c r="O506" s="2"/>
    </row>
    <row r="507" spans="3:15" ht="10.5">
      <c r="C507" s="12"/>
      <c r="J507" s="12"/>
      <c r="K507" s="2"/>
      <c r="L507" s="2"/>
      <c r="M507" s="2"/>
      <c r="N507" s="2"/>
      <c r="O507" s="2"/>
    </row>
    <row r="508" spans="3:15" ht="10.5">
      <c r="C508" s="12"/>
      <c r="J508" s="12"/>
      <c r="K508" s="2"/>
      <c r="L508" s="2"/>
      <c r="M508" s="2"/>
      <c r="N508" s="2"/>
      <c r="O508" s="2"/>
    </row>
    <row r="509" spans="3:15" ht="10.5">
      <c r="C509" s="12"/>
      <c r="J509" s="12"/>
      <c r="K509" s="2"/>
      <c r="L509" s="2"/>
      <c r="M509" s="2"/>
      <c r="N509" s="2"/>
      <c r="O509" s="2"/>
    </row>
    <row r="510" spans="3:15" ht="10.5">
      <c r="C510" s="12"/>
      <c r="J510" s="12"/>
      <c r="K510" s="2"/>
      <c r="L510" s="2"/>
      <c r="M510" s="2"/>
      <c r="N510" s="2"/>
      <c r="O510" s="2"/>
    </row>
    <row r="511" spans="3:15" ht="10.5">
      <c r="C511" s="12"/>
      <c r="J511" s="12"/>
      <c r="K511" s="2"/>
      <c r="L511" s="2"/>
      <c r="M511" s="2"/>
      <c r="N511" s="2"/>
      <c r="O511" s="2"/>
    </row>
    <row r="512" spans="3:15" ht="10.5">
      <c r="C512" s="12"/>
      <c r="J512" s="12"/>
      <c r="K512" s="2"/>
      <c r="L512" s="2"/>
      <c r="M512" s="2"/>
      <c r="N512" s="2"/>
      <c r="O512" s="2"/>
    </row>
    <row r="513" spans="3:15" ht="10.5">
      <c r="C513" s="12"/>
      <c r="J513" s="12"/>
      <c r="K513" s="2"/>
      <c r="L513" s="2"/>
      <c r="M513" s="2"/>
      <c r="N513" s="2"/>
      <c r="O513" s="2"/>
    </row>
    <row r="514" spans="3:15" ht="10.5">
      <c r="C514" s="12"/>
      <c r="J514" s="12"/>
      <c r="K514" s="2"/>
      <c r="L514" s="2"/>
      <c r="M514" s="2"/>
      <c r="N514" s="2"/>
      <c r="O514" s="2"/>
    </row>
    <row r="515" spans="3:15" ht="10.5">
      <c r="C515" s="12"/>
      <c r="J515" s="12"/>
      <c r="K515" s="2"/>
      <c r="L515" s="2"/>
      <c r="M515" s="2"/>
      <c r="N515" s="2"/>
      <c r="O515" s="2"/>
    </row>
    <row r="516" spans="3:15" ht="10.5">
      <c r="C516" s="12"/>
      <c r="J516" s="12"/>
      <c r="K516" s="2"/>
      <c r="L516" s="2"/>
      <c r="M516" s="2"/>
      <c r="N516" s="2"/>
      <c r="O516" s="2"/>
    </row>
    <row r="517" spans="3:15" ht="10.5">
      <c r="C517" s="12"/>
      <c r="J517" s="12"/>
      <c r="K517" s="2"/>
      <c r="L517" s="2"/>
      <c r="M517" s="2"/>
      <c r="N517" s="2"/>
      <c r="O517" s="2"/>
    </row>
    <row r="518" spans="3:15" ht="10.5">
      <c r="C518" s="12"/>
      <c r="J518" s="12"/>
      <c r="K518" s="2"/>
      <c r="L518" s="2"/>
      <c r="M518" s="2"/>
      <c r="N518" s="2"/>
      <c r="O518" s="2"/>
    </row>
    <row r="519" spans="3:15" ht="10.5">
      <c r="C519" s="12"/>
      <c r="J519" s="12"/>
      <c r="K519" s="2"/>
      <c r="L519" s="2"/>
      <c r="M519" s="2"/>
      <c r="N519" s="2"/>
      <c r="O519" s="2"/>
    </row>
    <row r="520" spans="3:15" ht="10.5">
      <c r="C520" s="12"/>
      <c r="J520" s="12"/>
      <c r="K520" s="2"/>
      <c r="L520" s="2"/>
      <c r="M520" s="2"/>
      <c r="N520" s="2"/>
      <c r="O520" s="2"/>
    </row>
    <row r="521" spans="3:15" ht="10.5">
      <c r="C521" s="12"/>
      <c r="J521" s="12"/>
      <c r="K521" s="2"/>
      <c r="L521" s="2"/>
      <c r="M521" s="2"/>
      <c r="N521" s="2"/>
      <c r="O521" s="2"/>
    </row>
    <row r="522" spans="3:15" ht="10.5">
      <c r="C522" s="12"/>
      <c r="J522" s="12"/>
      <c r="K522" s="2"/>
      <c r="L522" s="2"/>
      <c r="M522" s="2"/>
      <c r="N522" s="2"/>
      <c r="O522" s="2"/>
    </row>
    <row r="523" spans="3:15" ht="10.5">
      <c r="C523" s="12"/>
      <c r="J523" s="12"/>
      <c r="K523" s="2"/>
      <c r="L523" s="2"/>
      <c r="M523" s="2"/>
      <c r="N523" s="2"/>
      <c r="O523" s="2"/>
    </row>
    <row r="524" spans="3:15" ht="10.5">
      <c r="C524" s="12"/>
      <c r="J524" s="12"/>
      <c r="K524" s="2"/>
      <c r="L524" s="2"/>
      <c r="M524" s="2"/>
      <c r="N524" s="2"/>
      <c r="O524" s="2"/>
    </row>
    <row r="525" spans="3:15" ht="10.5">
      <c r="C525" s="12"/>
      <c r="J525" s="12"/>
      <c r="K525" s="2"/>
      <c r="L525" s="2"/>
      <c r="M525" s="2"/>
      <c r="N525" s="2"/>
      <c r="O525" s="2"/>
    </row>
    <row r="526" spans="3:15" ht="10.5">
      <c r="C526" s="12"/>
      <c r="J526" s="12"/>
      <c r="K526" s="2"/>
      <c r="L526" s="2"/>
      <c r="M526" s="2"/>
      <c r="N526" s="2"/>
      <c r="O526" s="2"/>
    </row>
    <row r="527" spans="3:15" ht="10.5">
      <c r="C527" s="12"/>
      <c r="J527" s="12"/>
      <c r="K527" s="2"/>
      <c r="L527" s="2"/>
      <c r="M527" s="2"/>
      <c r="N527" s="2"/>
      <c r="O527" s="2"/>
    </row>
    <row r="528" spans="3:15" ht="10.5">
      <c r="C528" s="12"/>
      <c r="J528" s="12"/>
      <c r="K528" s="2"/>
      <c r="L528" s="2"/>
      <c r="M528" s="2"/>
      <c r="N528" s="2"/>
      <c r="O528" s="2"/>
    </row>
    <row r="529" spans="3:15" ht="10.5">
      <c r="C529" s="12"/>
      <c r="J529" s="12"/>
      <c r="K529" s="2"/>
      <c r="L529" s="2"/>
      <c r="M529" s="2"/>
      <c r="N529" s="2"/>
      <c r="O529" s="2"/>
    </row>
    <row r="530" spans="3:15" ht="10.5">
      <c r="C530" s="12"/>
      <c r="J530" s="12"/>
      <c r="K530" s="2"/>
      <c r="L530" s="2"/>
      <c r="M530" s="2"/>
      <c r="N530" s="2"/>
      <c r="O530" s="2"/>
    </row>
    <row r="531" spans="3:15" ht="10.5">
      <c r="C531" s="12"/>
      <c r="J531" s="12"/>
      <c r="K531" s="2"/>
      <c r="L531" s="2"/>
      <c r="M531" s="2"/>
      <c r="N531" s="2"/>
      <c r="O531" s="2"/>
    </row>
    <row r="532" spans="3:15" ht="10.5">
      <c r="C532" s="12"/>
      <c r="J532" s="12"/>
      <c r="K532" s="2"/>
      <c r="L532" s="2"/>
      <c r="M532" s="2"/>
      <c r="N532" s="2"/>
      <c r="O532" s="2"/>
    </row>
    <row r="533" spans="3:15" ht="10.5">
      <c r="C533" s="12"/>
      <c r="J533" s="12"/>
      <c r="K533" s="2"/>
      <c r="L533" s="2"/>
      <c r="M533" s="2"/>
      <c r="N533" s="2"/>
      <c r="O533" s="2"/>
    </row>
    <row r="534" spans="3:15" ht="10.5">
      <c r="C534" s="12"/>
      <c r="J534" s="12"/>
      <c r="K534" s="2"/>
      <c r="L534" s="2"/>
      <c r="M534" s="2"/>
      <c r="N534" s="2"/>
      <c r="O534" s="2"/>
    </row>
    <row r="535" spans="3:15" ht="10.5">
      <c r="C535" s="12"/>
      <c r="J535" s="12"/>
      <c r="K535" s="2"/>
      <c r="L535" s="2"/>
      <c r="M535" s="2"/>
      <c r="N535" s="2"/>
      <c r="O535" s="2"/>
    </row>
    <row r="536" spans="3:15" ht="10.5">
      <c r="C536" s="12"/>
      <c r="J536" s="12"/>
      <c r="K536" s="2"/>
      <c r="L536" s="2"/>
      <c r="M536" s="2"/>
      <c r="N536" s="2"/>
      <c r="O536" s="2"/>
    </row>
    <row r="537" spans="3:15" ht="10.5">
      <c r="C537" s="12"/>
      <c r="J537" s="12"/>
      <c r="K537" s="2"/>
      <c r="L537" s="2"/>
      <c r="M537" s="2"/>
      <c r="N537" s="2"/>
      <c r="O537" s="2"/>
    </row>
    <row r="538" spans="3:15" ht="10.5">
      <c r="C538" s="12"/>
      <c r="J538" s="12"/>
      <c r="K538" s="2"/>
      <c r="L538" s="2"/>
      <c r="M538" s="2"/>
      <c r="N538" s="2"/>
      <c r="O538" s="2"/>
    </row>
    <row r="539" spans="3:15" ht="10.5">
      <c r="C539" s="12"/>
      <c r="J539" s="12"/>
      <c r="K539" s="2"/>
      <c r="L539" s="2"/>
      <c r="M539" s="2"/>
      <c r="N539" s="2"/>
      <c r="O539" s="2"/>
    </row>
    <row r="540" spans="3:15" ht="10.5">
      <c r="C540" s="12"/>
      <c r="J540" s="12"/>
      <c r="K540" s="2"/>
      <c r="L540" s="2"/>
      <c r="M540" s="2"/>
      <c r="N540" s="2"/>
      <c r="O540" s="2"/>
    </row>
    <row r="541" spans="3:15" ht="10.5">
      <c r="C541" s="12"/>
      <c r="J541" s="12"/>
      <c r="K541" s="2"/>
      <c r="L541" s="2"/>
      <c r="M541" s="2"/>
      <c r="N541" s="2"/>
      <c r="O541" s="2"/>
    </row>
    <row r="542" spans="3:15" ht="10.5">
      <c r="C542" s="12"/>
      <c r="J542" s="12"/>
      <c r="K542" s="2"/>
      <c r="L542" s="2"/>
      <c r="M542" s="2"/>
      <c r="N542" s="2"/>
      <c r="O542" s="2"/>
    </row>
    <row r="543" spans="3:15" ht="10.5">
      <c r="C543" s="12"/>
      <c r="J543" s="12"/>
      <c r="K543" s="2"/>
      <c r="L543" s="2"/>
      <c r="M543" s="2"/>
      <c r="N543" s="2"/>
      <c r="O543" s="2"/>
    </row>
    <row r="544" spans="3:15" ht="10.5">
      <c r="C544" s="12"/>
      <c r="J544" s="12"/>
      <c r="K544" s="2"/>
      <c r="L544" s="2"/>
      <c r="M544" s="2"/>
      <c r="N544" s="2"/>
      <c r="O544" s="2"/>
    </row>
    <row r="545" spans="3:15" ht="10.5">
      <c r="C545" s="12"/>
      <c r="J545" s="12"/>
      <c r="K545" s="2"/>
      <c r="L545" s="2"/>
      <c r="M545" s="2"/>
      <c r="N545" s="2"/>
      <c r="O545" s="2"/>
    </row>
    <row r="546" spans="3:15" ht="10.5">
      <c r="C546" s="12"/>
      <c r="J546" s="12"/>
      <c r="K546" s="2"/>
      <c r="L546" s="2"/>
      <c r="M546" s="2"/>
      <c r="N546" s="2"/>
      <c r="O546" s="2"/>
    </row>
    <row r="547" spans="3:15" ht="10.5">
      <c r="C547" s="12"/>
      <c r="J547" s="12"/>
      <c r="K547" s="2"/>
      <c r="L547" s="2"/>
      <c r="M547" s="2"/>
      <c r="N547" s="2"/>
      <c r="O547" s="2"/>
    </row>
    <row r="548" spans="3:15" ht="10.5">
      <c r="C548" s="12"/>
      <c r="J548" s="12"/>
      <c r="K548" s="2"/>
      <c r="L548" s="2"/>
      <c r="M548" s="2"/>
      <c r="N548" s="2"/>
      <c r="O548" s="2"/>
    </row>
    <row r="549" spans="3:15" ht="10.5">
      <c r="C549" s="12"/>
      <c r="J549" s="12"/>
      <c r="K549" s="2"/>
      <c r="L549" s="2"/>
      <c r="M549" s="2"/>
      <c r="N549" s="2"/>
      <c r="O549" s="2"/>
    </row>
    <row r="550" spans="3:15" ht="10.5">
      <c r="C550" s="12"/>
      <c r="J550" s="12"/>
      <c r="K550" s="2"/>
      <c r="L550" s="2"/>
      <c r="M550" s="2"/>
      <c r="N550" s="2"/>
      <c r="O550" s="2"/>
    </row>
    <row r="551" spans="3:15" ht="10.5">
      <c r="C551" s="12"/>
      <c r="J551" s="12"/>
      <c r="K551" s="2"/>
      <c r="L551" s="2"/>
      <c r="M551" s="2"/>
      <c r="N551" s="2"/>
      <c r="O551" s="2"/>
    </row>
    <row r="552" spans="3:15" ht="10.5">
      <c r="C552" s="12"/>
      <c r="J552" s="12"/>
      <c r="K552" s="2"/>
      <c r="L552" s="2"/>
      <c r="M552" s="2"/>
      <c r="N552" s="2"/>
      <c r="O552" s="2"/>
    </row>
    <row r="553" spans="3:15" ht="10.5">
      <c r="C553" s="12"/>
      <c r="J553" s="12"/>
      <c r="K553" s="2"/>
      <c r="L553" s="2"/>
      <c r="M553" s="2"/>
      <c r="N553" s="2"/>
      <c r="O553" s="2"/>
    </row>
    <row r="554" spans="3:15" ht="10.5">
      <c r="C554" s="12"/>
      <c r="J554" s="12"/>
      <c r="K554" s="2"/>
      <c r="L554" s="2"/>
      <c r="M554" s="2"/>
      <c r="N554" s="2"/>
      <c r="O554" s="2"/>
    </row>
    <row r="555" spans="3:15" ht="10.5">
      <c r="C555" s="12"/>
      <c r="J555" s="12"/>
      <c r="K555" s="2"/>
      <c r="L555" s="2"/>
      <c r="M555" s="2"/>
      <c r="N555" s="2"/>
      <c r="O555" s="2"/>
    </row>
    <row r="556" spans="3:15" ht="10.5">
      <c r="C556" s="12"/>
      <c r="J556" s="12"/>
      <c r="K556" s="2"/>
      <c r="L556" s="2"/>
      <c r="M556" s="2"/>
      <c r="N556" s="2"/>
      <c r="O556" s="2"/>
    </row>
    <row r="557" spans="3:15" ht="10.5">
      <c r="C557" s="12"/>
      <c r="J557" s="12"/>
      <c r="K557" s="2"/>
      <c r="L557" s="2"/>
      <c r="M557" s="2"/>
      <c r="N557" s="2"/>
      <c r="O557" s="2"/>
    </row>
    <row r="558" spans="3:15" ht="10.5">
      <c r="C558" s="12"/>
      <c r="J558" s="12"/>
      <c r="K558" s="2"/>
      <c r="L558" s="2"/>
      <c r="M558" s="2"/>
      <c r="N558" s="2"/>
      <c r="O558" s="2"/>
    </row>
    <row r="559" spans="3:15" ht="10.5">
      <c r="C559" s="12"/>
      <c r="J559" s="12"/>
      <c r="K559" s="2"/>
      <c r="L559" s="2"/>
      <c r="M559" s="2"/>
      <c r="N559" s="2"/>
      <c r="O559" s="2"/>
    </row>
    <row r="560" spans="3:15" ht="10.5">
      <c r="C560" s="12"/>
      <c r="J560" s="12"/>
      <c r="K560" s="2"/>
      <c r="L560" s="2"/>
      <c r="M560" s="2"/>
      <c r="N560" s="2"/>
      <c r="O560" s="2"/>
    </row>
    <row r="561" spans="3:15" ht="10.5">
      <c r="C561" s="12"/>
      <c r="J561" s="12"/>
      <c r="K561" s="2"/>
      <c r="L561" s="2"/>
      <c r="M561" s="2"/>
      <c r="N561" s="2"/>
      <c r="O561" s="2"/>
    </row>
    <row r="562" spans="3:15" ht="10.5">
      <c r="C562" s="12"/>
      <c r="J562" s="12"/>
      <c r="K562" s="2"/>
      <c r="L562" s="2"/>
      <c r="M562" s="2"/>
      <c r="N562" s="2"/>
      <c r="O562" s="2"/>
    </row>
    <row r="563" spans="3:15" ht="10.5">
      <c r="C563" s="12"/>
      <c r="J563" s="12"/>
      <c r="K563" s="2"/>
      <c r="L563" s="2"/>
      <c r="M563" s="2"/>
      <c r="N563" s="2"/>
      <c r="O563" s="2"/>
    </row>
    <row r="564" spans="3:15" ht="10.5">
      <c r="C564" s="12"/>
      <c r="J564" s="12"/>
      <c r="K564" s="2"/>
      <c r="L564" s="2"/>
      <c r="M564" s="2"/>
      <c r="N564" s="2"/>
      <c r="O564" s="2"/>
    </row>
    <row r="565" spans="3:15" ht="10.5">
      <c r="C565" s="12"/>
      <c r="J565" s="12"/>
      <c r="K565" s="2"/>
      <c r="L565" s="2"/>
      <c r="M565" s="2"/>
      <c r="N565" s="2"/>
      <c r="O565" s="2"/>
    </row>
    <row r="566" spans="3:15" ht="10.5">
      <c r="C566" s="12"/>
      <c r="J566" s="12"/>
      <c r="K566" s="2"/>
      <c r="L566" s="2"/>
      <c r="M566" s="2"/>
      <c r="N566" s="2"/>
      <c r="O566" s="2"/>
    </row>
    <row r="567" spans="3:15" ht="10.5">
      <c r="C567" s="12"/>
      <c r="J567" s="12"/>
      <c r="K567" s="2"/>
      <c r="L567" s="2"/>
      <c r="M567" s="2"/>
      <c r="N567" s="2"/>
      <c r="O567" s="2"/>
    </row>
    <row r="568" spans="3:15" ht="10.5">
      <c r="C568" s="12"/>
      <c r="J568" s="12"/>
      <c r="K568" s="2"/>
      <c r="L568" s="2"/>
      <c r="M568" s="2"/>
      <c r="N568" s="2"/>
      <c r="O568" s="2"/>
    </row>
    <row r="569" spans="3:15" ht="10.5">
      <c r="C569" s="12"/>
      <c r="J569" s="12"/>
      <c r="K569" s="2"/>
      <c r="L569" s="2"/>
      <c r="M569" s="2"/>
      <c r="N569" s="2"/>
      <c r="O569" s="2"/>
    </row>
    <row r="570" spans="3:15" ht="10.5">
      <c r="C570" s="12"/>
      <c r="J570" s="12"/>
      <c r="K570" s="2"/>
      <c r="L570" s="2"/>
      <c r="M570" s="2"/>
      <c r="N570" s="2"/>
      <c r="O570" s="2"/>
    </row>
    <row r="571" spans="3:15" ht="10.5">
      <c r="C571" s="12"/>
      <c r="J571" s="12"/>
      <c r="K571" s="2"/>
      <c r="L571" s="2"/>
      <c r="M571" s="2"/>
      <c r="N571" s="2"/>
      <c r="O571" s="2"/>
    </row>
    <row r="572" spans="3:15" ht="10.5">
      <c r="C572" s="12"/>
      <c r="J572" s="12"/>
      <c r="K572" s="2"/>
      <c r="L572" s="2"/>
      <c r="M572" s="2"/>
      <c r="N572" s="2"/>
      <c r="O572" s="2"/>
    </row>
    <row r="573" spans="3:15" ht="10.5">
      <c r="C573" s="12"/>
      <c r="J573" s="12"/>
      <c r="K573" s="2"/>
      <c r="L573" s="2"/>
      <c r="M573" s="2"/>
      <c r="N573" s="2"/>
      <c r="O573" s="2"/>
    </row>
    <row r="574" spans="3:15" ht="10.5">
      <c r="C574" s="12"/>
      <c r="J574" s="12"/>
      <c r="K574" s="2"/>
      <c r="L574" s="2"/>
      <c r="M574" s="2"/>
      <c r="N574" s="2"/>
      <c r="O574" s="2"/>
    </row>
    <row r="575" spans="3:15" ht="10.5">
      <c r="C575" s="12"/>
      <c r="J575" s="12"/>
      <c r="K575" s="2"/>
      <c r="L575" s="2"/>
      <c r="M575" s="2"/>
      <c r="N575" s="2"/>
      <c r="O575" s="2"/>
    </row>
    <row r="576" spans="3:15" ht="10.5">
      <c r="C576" s="12"/>
      <c r="J576" s="12"/>
      <c r="K576" s="2"/>
      <c r="L576" s="2"/>
      <c r="M576" s="2"/>
      <c r="N576" s="2"/>
      <c r="O576" s="2"/>
    </row>
    <row r="577" spans="3:15" ht="10.5">
      <c r="C577" s="12"/>
      <c r="J577" s="12"/>
      <c r="K577" s="2"/>
      <c r="L577" s="2"/>
      <c r="M577" s="2"/>
      <c r="N577" s="2"/>
      <c r="O577" s="2"/>
    </row>
    <row r="578" spans="3:15" ht="10.5">
      <c r="C578" s="12"/>
      <c r="J578" s="12"/>
      <c r="K578" s="2"/>
      <c r="L578" s="2"/>
      <c r="M578" s="2"/>
      <c r="N578" s="2"/>
      <c r="O578" s="2"/>
    </row>
    <row r="579" spans="3:15" ht="10.5">
      <c r="C579" s="12"/>
      <c r="J579" s="12"/>
      <c r="K579" s="2"/>
      <c r="L579" s="2"/>
      <c r="M579" s="2"/>
      <c r="N579" s="2"/>
      <c r="O579" s="2"/>
    </row>
    <row r="580" spans="3:15" ht="10.5">
      <c r="C580" s="12"/>
      <c r="J580" s="12"/>
      <c r="K580" s="2"/>
      <c r="L580" s="2"/>
      <c r="M580" s="2"/>
      <c r="N580" s="2"/>
      <c r="O580" s="2"/>
    </row>
    <row r="581" spans="3:15" ht="10.5">
      <c r="C581" s="12"/>
      <c r="J581" s="12"/>
      <c r="K581" s="2"/>
      <c r="L581" s="2"/>
      <c r="M581" s="2"/>
      <c r="N581" s="2"/>
      <c r="O581" s="2"/>
    </row>
    <row r="582" spans="3:15" ht="10.5">
      <c r="C582" s="12"/>
      <c r="J582" s="12"/>
      <c r="K582" s="2"/>
      <c r="L582" s="2"/>
      <c r="M582" s="2"/>
      <c r="N582" s="2"/>
      <c r="O582" s="2"/>
    </row>
    <row r="583" spans="3:15" ht="10.5">
      <c r="C583" s="12"/>
      <c r="J583" s="12"/>
      <c r="K583" s="2"/>
      <c r="L583" s="2"/>
      <c r="M583" s="2"/>
      <c r="N583" s="2"/>
      <c r="O583" s="2"/>
    </row>
    <row r="584" spans="3:15" ht="10.5">
      <c r="C584" s="12"/>
      <c r="J584" s="12"/>
      <c r="K584" s="2"/>
      <c r="L584" s="2"/>
      <c r="M584" s="2"/>
      <c r="N584" s="2"/>
      <c r="O584" s="2"/>
    </row>
    <row r="585" spans="3:15" ht="10.5">
      <c r="C585" s="12"/>
      <c r="J585" s="12"/>
      <c r="K585" s="2"/>
      <c r="L585" s="2"/>
      <c r="M585" s="2"/>
      <c r="N585" s="2"/>
      <c r="O585" s="2"/>
    </row>
    <row r="586" spans="3:15" ht="10.5">
      <c r="C586" s="12"/>
      <c r="J586" s="12"/>
      <c r="K586" s="2"/>
      <c r="L586" s="2"/>
      <c r="M586" s="2"/>
      <c r="N586" s="2"/>
      <c r="O586" s="2"/>
    </row>
    <row r="587" spans="3:15" ht="10.5">
      <c r="C587" s="12"/>
      <c r="J587" s="12"/>
      <c r="K587" s="2"/>
      <c r="L587" s="2"/>
      <c r="M587" s="2"/>
      <c r="N587" s="2"/>
      <c r="O587" s="2"/>
    </row>
    <row r="588" spans="3:15" ht="10.5">
      <c r="C588" s="12"/>
      <c r="J588" s="12"/>
      <c r="K588" s="2"/>
      <c r="L588" s="2"/>
      <c r="M588" s="2"/>
      <c r="N588" s="2"/>
      <c r="O588" s="2"/>
    </row>
    <row r="589" spans="3:15" ht="10.5">
      <c r="C589" s="12"/>
      <c r="J589" s="12"/>
      <c r="K589" s="2"/>
      <c r="L589" s="2"/>
      <c r="M589" s="2"/>
      <c r="N589" s="2"/>
      <c r="O589" s="2"/>
    </row>
    <row r="590" spans="3:15" ht="10.5">
      <c r="C590" s="12"/>
      <c r="J590" s="12"/>
      <c r="K590" s="2"/>
      <c r="L590" s="2"/>
      <c r="M590" s="2"/>
      <c r="N590" s="2"/>
      <c r="O590" s="2"/>
    </row>
    <row r="591" spans="3:15" ht="10.5">
      <c r="C591" s="12"/>
      <c r="J591" s="12"/>
      <c r="K591" s="2"/>
      <c r="L591" s="2"/>
      <c r="M591" s="2"/>
      <c r="N591" s="2"/>
      <c r="O591" s="2"/>
    </row>
    <row r="592" spans="3:15" ht="10.5">
      <c r="C592" s="12"/>
      <c r="J592" s="12"/>
      <c r="K592" s="2"/>
      <c r="L592" s="2"/>
      <c r="M592" s="2"/>
      <c r="N592" s="2"/>
      <c r="O592" s="2"/>
    </row>
    <row r="593" spans="3:15" ht="10.5">
      <c r="C593" s="12"/>
      <c r="J593" s="12"/>
      <c r="K593" s="2"/>
      <c r="L593" s="2"/>
      <c r="M593" s="2"/>
      <c r="N593" s="2"/>
      <c r="O593" s="2"/>
    </row>
    <row r="594" spans="3:15" ht="10.5">
      <c r="C594" s="12"/>
      <c r="J594" s="12"/>
      <c r="K594" s="2"/>
      <c r="L594" s="2"/>
      <c r="M594" s="2"/>
      <c r="N594" s="2"/>
      <c r="O594" s="2"/>
    </row>
    <row r="595" spans="3:15" ht="10.5">
      <c r="C595" s="12"/>
      <c r="J595" s="12"/>
      <c r="K595" s="2"/>
      <c r="L595" s="2"/>
      <c r="M595" s="2"/>
      <c r="N595" s="2"/>
      <c r="O595" s="2"/>
    </row>
    <row r="596" spans="3:15" ht="10.5">
      <c r="C596" s="12"/>
      <c r="J596" s="12"/>
      <c r="K596" s="2"/>
      <c r="L596" s="2"/>
      <c r="M596" s="2"/>
      <c r="N596" s="2"/>
      <c r="O596" s="2"/>
    </row>
    <row r="597" spans="3:15" ht="10.5">
      <c r="C597" s="12"/>
      <c r="J597" s="12"/>
      <c r="K597" s="2"/>
      <c r="L597" s="2"/>
      <c r="M597" s="2"/>
      <c r="N597" s="2"/>
      <c r="O597" s="2"/>
    </row>
    <row r="598" spans="3:15" ht="10.5">
      <c r="C598" s="12"/>
      <c r="J598" s="12"/>
      <c r="K598" s="2"/>
      <c r="L598" s="2"/>
      <c r="M598" s="2"/>
      <c r="N598" s="2"/>
      <c r="O598" s="2"/>
    </row>
    <row r="599" spans="3:15" ht="10.5">
      <c r="C599" s="12"/>
      <c r="J599" s="12"/>
      <c r="K599" s="2"/>
      <c r="L599" s="2"/>
      <c r="M599" s="2"/>
      <c r="N599" s="2"/>
      <c r="O599" s="2"/>
    </row>
    <row r="600" spans="3:15" ht="10.5">
      <c r="C600" s="12"/>
      <c r="J600" s="12"/>
      <c r="K600" s="2"/>
      <c r="L600" s="2"/>
      <c r="M600" s="2"/>
      <c r="N600" s="2"/>
      <c r="O600" s="2"/>
    </row>
    <row r="601" spans="3:15" ht="10.5">
      <c r="C601" s="12"/>
      <c r="J601" s="12"/>
      <c r="K601" s="2"/>
      <c r="L601" s="2"/>
      <c r="M601" s="2"/>
      <c r="N601" s="2"/>
      <c r="O601" s="2"/>
    </row>
    <row r="602" spans="3:15" ht="10.5">
      <c r="C602" s="12"/>
      <c r="J602" s="12"/>
      <c r="K602" s="2"/>
      <c r="L602" s="2"/>
      <c r="M602" s="2"/>
      <c r="N602" s="2"/>
      <c r="O602" s="2"/>
    </row>
    <row r="603" spans="3:15" ht="10.5">
      <c r="C603" s="12"/>
      <c r="J603" s="12"/>
      <c r="K603" s="2"/>
      <c r="L603" s="2"/>
      <c r="M603" s="2"/>
      <c r="N603" s="2"/>
      <c r="O603" s="2"/>
    </row>
    <row r="604" spans="3:15" ht="10.5">
      <c r="C604" s="12"/>
      <c r="J604" s="12"/>
      <c r="K604" s="2"/>
      <c r="L604" s="2"/>
      <c r="M604" s="2"/>
      <c r="N604" s="2"/>
      <c r="O604" s="2"/>
    </row>
    <row r="605" spans="3:15" ht="10.5">
      <c r="C605" s="12"/>
      <c r="J605" s="12"/>
      <c r="K605" s="2"/>
      <c r="L605" s="2"/>
      <c r="M605" s="2"/>
      <c r="N605" s="2"/>
      <c r="O605" s="2"/>
    </row>
    <row r="606" spans="3:15" ht="10.5">
      <c r="C606" s="12"/>
      <c r="J606" s="12"/>
      <c r="K606" s="2"/>
      <c r="L606" s="2"/>
      <c r="M606" s="2"/>
      <c r="N606" s="2"/>
      <c r="O606" s="2"/>
    </row>
    <row r="607" spans="3:15" ht="10.5">
      <c r="C607" s="12"/>
      <c r="J607" s="12"/>
      <c r="K607" s="2"/>
      <c r="L607" s="2"/>
      <c r="M607" s="2"/>
      <c r="N607" s="2"/>
      <c r="O607" s="2"/>
    </row>
    <row r="608" spans="3:15" ht="10.5">
      <c r="C608" s="12"/>
      <c r="J608" s="12"/>
      <c r="K608" s="2"/>
      <c r="L608" s="2"/>
      <c r="M608" s="2"/>
      <c r="N608" s="2"/>
      <c r="O608" s="2"/>
    </row>
    <row r="609" spans="3:15" ht="10.5">
      <c r="C609" s="12"/>
      <c r="J609" s="12"/>
      <c r="K609" s="2"/>
      <c r="L609" s="2"/>
      <c r="M609" s="2"/>
      <c r="N609" s="2"/>
      <c r="O609" s="2"/>
    </row>
    <row r="610" spans="3:15" ht="10.5">
      <c r="C610" s="12"/>
      <c r="J610" s="12"/>
      <c r="K610" s="2"/>
      <c r="L610" s="2"/>
      <c r="M610" s="2"/>
      <c r="N610" s="2"/>
      <c r="O610" s="2"/>
    </row>
    <row r="611" spans="3:15" ht="10.5">
      <c r="C611" s="12"/>
      <c r="J611" s="12"/>
      <c r="K611" s="2"/>
      <c r="L611" s="2"/>
      <c r="M611" s="2"/>
      <c r="N611" s="2"/>
      <c r="O611" s="2"/>
    </row>
    <row r="612" spans="3:15" ht="10.5">
      <c r="C612" s="12"/>
      <c r="J612" s="12"/>
      <c r="K612" s="2"/>
      <c r="L612" s="2"/>
      <c r="M612" s="2"/>
      <c r="N612" s="2"/>
      <c r="O612" s="2"/>
    </row>
    <row r="613" spans="3:15" ht="10.5">
      <c r="C613" s="12"/>
      <c r="J613" s="12"/>
      <c r="K613" s="2"/>
      <c r="L613" s="2"/>
      <c r="M613" s="2"/>
      <c r="N613" s="2"/>
      <c r="O613" s="2"/>
    </row>
    <row r="614" spans="3:15" ht="10.5">
      <c r="C614" s="12"/>
      <c r="J614" s="12"/>
      <c r="K614" s="2"/>
      <c r="L614" s="2"/>
      <c r="M614" s="2"/>
      <c r="N614" s="2"/>
      <c r="O614" s="2"/>
    </row>
    <row r="615" spans="3:15" ht="10.5">
      <c r="C615" s="12"/>
      <c r="J615" s="12"/>
      <c r="K615" s="2"/>
      <c r="L615" s="2"/>
      <c r="M615" s="2"/>
      <c r="N615" s="2"/>
      <c r="O615" s="2"/>
    </row>
    <row r="616" spans="3:15" ht="10.5">
      <c r="C616" s="12"/>
      <c r="J616" s="12"/>
      <c r="K616" s="2"/>
      <c r="L616" s="2"/>
      <c r="M616" s="2"/>
      <c r="N616" s="2"/>
      <c r="O616" s="2"/>
    </row>
    <row r="617" spans="3:15" ht="10.5">
      <c r="C617" s="12"/>
      <c r="J617" s="12"/>
      <c r="K617" s="2"/>
      <c r="L617" s="2"/>
      <c r="M617" s="2"/>
      <c r="N617" s="2"/>
      <c r="O617" s="2"/>
    </row>
    <row r="618" spans="3:15" ht="10.5">
      <c r="C618" s="12"/>
      <c r="J618" s="12"/>
      <c r="K618" s="2"/>
      <c r="L618" s="2"/>
      <c r="M618" s="2"/>
      <c r="N618" s="2"/>
      <c r="O618" s="2"/>
    </row>
    <row r="619" spans="3:15" ht="10.5">
      <c r="C619" s="12"/>
      <c r="J619" s="12"/>
      <c r="K619" s="2"/>
      <c r="L619" s="2"/>
      <c r="M619" s="2"/>
      <c r="N619" s="2"/>
      <c r="O619" s="2"/>
    </row>
    <row r="620" spans="3:15" ht="10.5">
      <c r="C620" s="12"/>
      <c r="J620" s="12"/>
      <c r="K620" s="2"/>
      <c r="L620" s="2"/>
      <c r="M620" s="2"/>
      <c r="N620" s="2"/>
      <c r="O620" s="2"/>
    </row>
    <row r="621" spans="3:15" ht="10.5">
      <c r="C621" s="12"/>
      <c r="J621" s="12"/>
      <c r="K621" s="2"/>
      <c r="L621" s="2"/>
      <c r="M621" s="2"/>
      <c r="N621" s="2"/>
      <c r="O621" s="2"/>
    </row>
    <row r="622" spans="3:15" ht="10.5">
      <c r="C622" s="12"/>
      <c r="J622" s="12"/>
      <c r="K622" s="2"/>
      <c r="L622" s="2"/>
      <c r="M622" s="2"/>
      <c r="N622" s="2"/>
      <c r="O622" s="2"/>
    </row>
    <row r="623" spans="3:15" ht="10.5">
      <c r="C623" s="12"/>
      <c r="J623" s="12"/>
      <c r="K623" s="2"/>
      <c r="L623" s="2"/>
      <c r="M623" s="2"/>
      <c r="N623" s="2"/>
      <c r="O623" s="2"/>
    </row>
    <row r="624" spans="3:15" ht="10.5">
      <c r="C624" s="12"/>
      <c r="J624" s="12"/>
      <c r="K624" s="2"/>
      <c r="L624" s="2"/>
      <c r="M624" s="2"/>
      <c r="N624" s="2"/>
      <c r="O624" s="2"/>
    </row>
    <row r="625" spans="3:15" ht="10.5">
      <c r="C625" s="12"/>
      <c r="J625" s="12"/>
      <c r="K625" s="2"/>
      <c r="L625" s="2"/>
      <c r="M625" s="2"/>
      <c r="N625" s="2"/>
      <c r="O625" s="2"/>
    </row>
    <row r="626" spans="3:15" ht="10.5">
      <c r="C626" s="12"/>
      <c r="J626" s="12"/>
      <c r="K626" s="2"/>
      <c r="L626" s="2"/>
      <c r="M626" s="2"/>
      <c r="N626" s="2"/>
      <c r="O626" s="2"/>
    </row>
    <row r="627" spans="3:15" ht="10.5">
      <c r="C627" s="12"/>
      <c r="J627" s="12"/>
      <c r="K627" s="2"/>
      <c r="L627" s="2"/>
      <c r="M627" s="2"/>
      <c r="N627" s="2"/>
      <c r="O627" s="2"/>
    </row>
    <row r="628" spans="3:15" ht="10.5">
      <c r="C628" s="12"/>
      <c r="J628" s="12"/>
      <c r="K628" s="2"/>
      <c r="L628" s="2"/>
      <c r="M628" s="2"/>
      <c r="N628" s="2"/>
      <c r="O628" s="2"/>
    </row>
    <row r="629" spans="3:15" ht="10.5">
      <c r="C629" s="12"/>
      <c r="J629" s="12"/>
      <c r="K629" s="2"/>
      <c r="L629" s="2"/>
      <c r="M629" s="2"/>
      <c r="N629" s="2"/>
      <c r="O629" s="2"/>
    </row>
    <row r="630" spans="3:15" ht="10.5">
      <c r="C630" s="12"/>
      <c r="J630" s="12"/>
      <c r="K630" s="2"/>
      <c r="L630" s="2"/>
      <c r="M630" s="2"/>
      <c r="N630" s="2"/>
      <c r="O630" s="2"/>
    </row>
    <row r="631" spans="3:15" ht="10.5">
      <c r="C631" s="12"/>
      <c r="J631" s="12"/>
      <c r="K631" s="2"/>
      <c r="L631" s="2"/>
      <c r="M631" s="2"/>
      <c r="N631" s="2"/>
      <c r="O631" s="2"/>
    </row>
    <row r="632" spans="3:15" ht="10.5">
      <c r="C632" s="12"/>
      <c r="J632" s="12"/>
      <c r="K632" s="2"/>
      <c r="L632" s="2"/>
      <c r="M632" s="2"/>
      <c r="N632" s="2"/>
      <c r="O632" s="2"/>
    </row>
    <row r="633" spans="3:15" ht="10.5">
      <c r="C633" s="12"/>
      <c r="J633" s="12"/>
      <c r="K633" s="2"/>
      <c r="L633" s="2"/>
      <c r="M633" s="2"/>
      <c r="N633" s="2"/>
      <c r="O633" s="2"/>
    </row>
    <row r="634" spans="3:15" ht="10.5">
      <c r="C634" s="12"/>
      <c r="J634" s="12"/>
      <c r="K634" s="2"/>
      <c r="L634" s="2"/>
      <c r="M634" s="2"/>
      <c r="N634" s="2"/>
      <c r="O634" s="2"/>
    </row>
    <row r="635" spans="3:15" ht="10.5">
      <c r="C635" s="12"/>
      <c r="J635" s="12"/>
      <c r="K635" s="2"/>
      <c r="L635" s="2"/>
      <c r="M635" s="2"/>
      <c r="N635" s="2"/>
      <c r="O635" s="2"/>
    </row>
    <row r="636" spans="3:15" ht="10.5">
      <c r="C636" s="12"/>
      <c r="J636" s="12"/>
      <c r="K636" s="2"/>
      <c r="L636" s="2"/>
      <c r="M636" s="2"/>
      <c r="N636" s="2"/>
      <c r="O636" s="2"/>
    </row>
    <row r="637" spans="3:15" ht="10.5">
      <c r="C637" s="12"/>
      <c r="J637" s="12"/>
      <c r="K637" s="2"/>
      <c r="L637" s="2"/>
      <c r="M637" s="2"/>
      <c r="N637" s="2"/>
      <c r="O637" s="2"/>
    </row>
    <row r="638" spans="3:15" ht="10.5">
      <c r="C638" s="12"/>
      <c r="J638" s="12"/>
      <c r="K638" s="2"/>
      <c r="L638" s="2"/>
      <c r="M638" s="2"/>
      <c r="N638" s="2"/>
      <c r="O638" s="2"/>
    </row>
    <row r="639" spans="3:15" ht="10.5">
      <c r="C639" s="12"/>
      <c r="J639" s="12"/>
      <c r="K639" s="2"/>
      <c r="L639" s="2"/>
      <c r="M639" s="2"/>
      <c r="N639" s="2"/>
      <c r="O639" s="2"/>
    </row>
    <row r="640" spans="3:15" ht="10.5">
      <c r="C640" s="12"/>
      <c r="J640" s="12"/>
      <c r="K640" s="2"/>
      <c r="L640" s="2"/>
      <c r="M640" s="2"/>
      <c r="N640" s="2"/>
      <c r="O640" s="2"/>
    </row>
    <row r="641" spans="3:15" ht="10.5">
      <c r="C641" s="12"/>
      <c r="J641" s="12"/>
      <c r="K641" s="2"/>
      <c r="L641" s="2"/>
      <c r="M641" s="2"/>
      <c r="N641" s="2"/>
      <c r="O641" s="2"/>
    </row>
    <row r="642" spans="3:15" ht="10.5">
      <c r="C642" s="12"/>
      <c r="J642" s="12"/>
      <c r="K642" s="2"/>
      <c r="L642" s="2"/>
      <c r="M642" s="2"/>
      <c r="N642" s="2"/>
      <c r="O642" s="2"/>
    </row>
    <row r="643" spans="3:15" ht="10.5">
      <c r="C643" s="12"/>
      <c r="J643" s="12"/>
      <c r="K643" s="2"/>
      <c r="L643" s="2"/>
      <c r="M643" s="2"/>
      <c r="N643" s="2"/>
      <c r="O643" s="2"/>
    </row>
    <row r="644" spans="3:15" ht="10.5">
      <c r="C644" s="12"/>
      <c r="J644" s="12"/>
      <c r="K644" s="2"/>
      <c r="L644" s="2"/>
      <c r="M644" s="2"/>
      <c r="N644" s="2"/>
      <c r="O644" s="2"/>
    </row>
    <row r="645" spans="3:15" ht="10.5">
      <c r="C645" s="12"/>
      <c r="J645" s="12"/>
      <c r="K645" s="2"/>
      <c r="L645" s="2"/>
      <c r="M645" s="2"/>
      <c r="N645" s="2"/>
      <c r="O645" s="2"/>
    </row>
    <row r="646" spans="3:15" ht="10.5">
      <c r="C646" s="12"/>
      <c r="J646" s="12"/>
      <c r="K646" s="2"/>
      <c r="L646" s="2"/>
      <c r="M646" s="2"/>
      <c r="N646" s="2"/>
      <c r="O646" s="2"/>
    </row>
    <row r="647" spans="3:15" ht="10.5">
      <c r="C647" s="12"/>
      <c r="J647" s="12"/>
      <c r="K647" s="2"/>
      <c r="L647" s="2"/>
      <c r="M647" s="2"/>
      <c r="N647" s="2"/>
      <c r="O647" s="2"/>
    </row>
    <row r="648" spans="3:15" ht="10.5">
      <c r="C648" s="12"/>
      <c r="J648" s="12"/>
      <c r="K648" s="2"/>
      <c r="L648" s="2"/>
      <c r="M648" s="2"/>
      <c r="N648" s="2"/>
      <c r="O648" s="2"/>
    </row>
    <row r="649" spans="3:15" ht="10.5">
      <c r="C649" s="12"/>
      <c r="J649" s="12"/>
      <c r="K649" s="2"/>
      <c r="L649" s="2"/>
      <c r="M649" s="2"/>
      <c r="N649" s="2"/>
      <c r="O649" s="2"/>
    </row>
    <row r="650" spans="3:15" ht="10.5">
      <c r="C650" s="12"/>
      <c r="J650" s="12"/>
      <c r="K650" s="2"/>
      <c r="L650" s="2"/>
      <c r="M650" s="2"/>
      <c r="N650" s="2"/>
      <c r="O650" s="2"/>
    </row>
    <row r="651" spans="3:15" ht="10.5">
      <c r="C651" s="12"/>
      <c r="J651" s="12"/>
      <c r="K651" s="2"/>
      <c r="L651" s="2"/>
      <c r="M651" s="2"/>
      <c r="N651" s="2"/>
      <c r="O651" s="2"/>
    </row>
    <row r="652" spans="3:15" ht="10.5">
      <c r="C652" s="12"/>
      <c r="J652" s="12"/>
      <c r="K652" s="2"/>
      <c r="L652" s="2"/>
      <c r="M652" s="2"/>
      <c r="N652" s="2"/>
      <c r="O652" s="2"/>
    </row>
    <row r="653" spans="3:15" ht="10.5">
      <c r="C653" s="12"/>
      <c r="J653" s="12"/>
      <c r="K653" s="2"/>
      <c r="L653" s="2"/>
      <c r="M653" s="2"/>
      <c r="N653" s="2"/>
      <c r="O653" s="2"/>
    </row>
    <row r="654" spans="3:15" ht="10.5">
      <c r="C654" s="12"/>
      <c r="J654" s="12"/>
      <c r="K654" s="2"/>
      <c r="L654" s="2"/>
      <c r="M654" s="2"/>
      <c r="N654" s="2"/>
      <c r="O654" s="2"/>
    </row>
    <row r="655" spans="3:15" ht="10.5">
      <c r="C655" s="12"/>
      <c r="J655" s="12"/>
      <c r="K655" s="2"/>
      <c r="L655" s="2"/>
      <c r="M655" s="2"/>
      <c r="N655" s="2"/>
      <c r="O655" s="2"/>
    </row>
    <row r="656" spans="3:15" ht="10.5">
      <c r="C656" s="12"/>
      <c r="J656" s="12"/>
      <c r="K656" s="2"/>
      <c r="L656" s="2"/>
      <c r="M656" s="2"/>
      <c r="N656" s="2"/>
      <c r="O656" s="2"/>
    </row>
    <row r="657" spans="3:15" ht="10.5">
      <c r="C657" s="12"/>
      <c r="J657" s="12"/>
      <c r="K657" s="2"/>
      <c r="L657" s="2"/>
      <c r="M657" s="2"/>
      <c r="N657" s="2"/>
      <c r="O657" s="2"/>
    </row>
    <row r="658" spans="3:15" ht="10.5">
      <c r="C658" s="12"/>
      <c r="J658" s="12"/>
      <c r="K658" s="2"/>
      <c r="L658" s="2"/>
      <c r="M658" s="2"/>
      <c r="N658" s="2"/>
      <c r="O658" s="2"/>
    </row>
    <row r="659" spans="3:15" ht="10.5">
      <c r="C659" s="12"/>
      <c r="J659" s="12"/>
      <c r="K659" s="2"/>
      <c r="L659" s="2"/>
      <c r="M659" s="2"/>
      <c r="N659" s="2"/>
      <c r="O659" s="2"/>
    </row>
    <row r="660" spans="3:15" ht="10.5">
      <c r="C660" s="12"/>
      <c r="J660" s="12"/>
      <c r="K660" s="2"/>
      <c r="L660" s="2"/>
      <c r="M660" s="2"/>
      <c r="N660" s="2"/>
      <c r="O660" s="2"/>
    </row>
    <row r="661" spans="3:15" ht="10.5">
      <c r="C661" s="12"/>
      <c r="J661" s="12"/>
      <c r="K661" s="2"/>
      <c r="L661" s="2"/>
      <c r="M661" s="2"/>
      <c r="N661" s="2"/>
      <c r="O661" s="2"/>
    </row>
    <row r="662" spans="3:15" ht="10.5">
      <c r="C662" s="12"/>
      <c r="J662" s="12"/>
      <c r="K662" s="2"/>
      <c r="L662" s="2"/>
      <c r="M662" s="2"/>
      <c r="N662" s="2"/>
      <c r="O662" s="2"/>
    </row>
    <row r="663" spans="3:15" ht="10.5">
      <c r="C663" s="12"/>
      <c r="J663" s="12"/>
      <c r="K663" s="2"/>
      <c r="L663" s="2"/>
      <c r="M663" s="2"/>
      <c r="N663" s="2"/>
      <c r="O663" s="2"/>
    </row>
    <row r="664" spans="3:15" ht="10.5">
      <c r="C664" s="12"/>
      <c r="J664" s="12"/>
      <c r="K664" s="2"/>
      <c r="L664" s="2"/>
      <c r="M664" s="2"/>
      <c r="N664" s="2"/>
      <c r="O664" s="2"/>
    </row>
    <row r="665" spans="3:15" ht="10.5">
      <c r="C665" s="12"/>
      <c r="J665" s="12"/>
      <c r="K665" s="2"/>
      <c r="L665" s="2"/>
      <c r="M665" s="2"/>
      <c r="N665" s="2"/>
      <c r="O665" s="2"/>
    </row>
    <row r="666" spans="3:15" ht="10.5">
      <c r="C666" s="12"/>
      <c r="J666" s="12"/>
      <c r="K666" s="2"/>
      <c r="L666" s="2"/>
      <c r="M666" s="2"/>
      <c r="N666" s="2"/>
      <c r="O666" s="2"/>
    </row>
    <row r="667" spans="3:15" ht="10.5">
      <c r="C667" s="12"/>
      <c r="J667" s="12"/>
      <c r="K667" s="2"/>
      <c r="L667" s="2"/>
      <c r="M667" s="2"/>
      <c r="N667" s="2"/>
      <c r="O667" s="2"/>
    </row>
    <row r="668" spans="3:15" ht="10.5">
      <c r="C668" s="12"/>
      <c r="J668" s="12"/>
      <c r="K668" s="2"/>
      <c r="L668" s="2"/>
      <c r="M668" s="2"/>
      <c r="N668" s="2"/>
      <c r="O668" s="2"/>
    </row>
    <row r="669" spans="3:15" ht="10.5">
      <c r="C669" s="12"/>
      <c r="J669" s="12"/>
      <c r="K669" s="2"/>
      <c r="L669" s="2"/>
      <c r="M669" s="2"/>
      <c r="N669" s="2"/>
      <c r="O669" s="2"/>
    </row>
    <row r="670" spans="3:15" ht="10.5">
      <c r="C670" s="12"/>
      <c r="J670" s="12"/>
      <c r="K670" s="2"/>
      <c r="L670" s="2"/>
      <c r="M670" s="2"/>
      <c r="N670" s="2"/>
      <c r="O670" s="2"/>
    </row>
    <row r="671" spans="3:15" ht="10.5">
      <c r="C671" s="12"/>
      <c r="J671" s="12"/>
      <c r="K671" s="2"/>
      <c r="L671" s="2"/>
      <c r="M671" s="2"/>
      <c r="N671" s="2"/>
      <c r="O671" s="2"/>
    </row>
    <row r="672" spans="3:15" ht="10.5">
      <c r="C672" s="12"/>
      <c r="J672" s="12"/>
      <c r="K672" s="2"/>
      <c r="L672" s="2"/>
      <c r="M672" s="2"/>
      <c r="N672" s="2"/>
      <c r="O672" s="2"/>
    </row>
    <row r="673" spans="3:15" ht="10.5">
      <c r="C673" s="12"/>
      <c r="J673" s="12"/>
      <c r="K673" s="2"/>
      <c r="L673" s="2"/>
      <c r="M673" s="2"/>
      <c r="N673" s="2"/>
      <c r="O673" s="2"/>
    </row>
    <row r="674" spans="3:15" ht="10.5">
      <c r="C674" s="12"/>
      <c r="J674" s="12"/>
      <c r="K674" s="2"/>
      <c r="L674" s="2"/>
      <c r="M674" s="2"/>
      <c r="N674" s="2"/>
      <c r="O674" s="2"/>
    </row>
    <row r="675" spans="3:15" ht="10.5">
      <c r="C675" s="12"/>
      <c r="J675" s="12"/>
      <c r="K675" s="2"/>
      <c r="L675" s="2"/>
      <c r="M675" s="2"/>
      <c r="N675" s="2"/>
      <c r="O675" s="2"/>
    </row>
    <row r="676" spans="3:15" ht="10.5">
      <c r="C676" s="12"/>
      <c r="J676" s="12"/>
      <c r="K676" s="2"/>
      <c r="L676" s="2"/>
      <c r="M676" s="2"/>
      <c r="N676" s="2"/>
      <c r="O676" s="2"/>
    </row>
    <row r="677" spans="3:15" ht="10.5">
      <c r="C677" s="12"/>
      <c r="J677" s="12"/>
      <c r="K677" s="2"/>
      <c r="L677" s="2"/>
      <c r="M677" s="2"/>
      <c r="N677" s="2"/>
      <c r="O677" s="2"/>
    </row>
    <row r="678" spans="3:15" ht="10.5">
      <c r="C678" s="12"/>
      <c r="J678" s="12"/>
      <c r="K678" s="2"/>
      <c r="L678" s="2"/>
      <c r="M678" s="2"/>
      <c r="N678" s="2"/>
      <c r="O678" s="2"/>
    </row>
    <row r="679" spans="3:15" ht="10.5">
      <c r="C679" s="12"/>
      <c r="J679" s="12"/>
      <c r="K679" s="2"/>
      <c r="L679" s="2"/>
      <c r="M679" s="2"/>
      <c r="N679" s="2"/>
      <c r="O679" s="2"/>
    </row>
    <row r="680" spans="3:15" ht="10.5">
      <c r="C680" s="12"/>
      <c r="J680" s="12"/>
      <c r="K680" s="2"/>
      <c r="L680" s="2"/>
      <c r="M680" s="2"/>
      <c r="N680" s="2"/>
      <c r="O680" s="2"/>
    </row>
    <row r="681" spans="3:15" ht="10.5">
      <c r="C681" s="12"/>
      <c r="J681" s="12"/>
      <c r="K681" s="2"/>
      <c r="L681" s="2"/>
      <c r="M681" s="2"/>
      <c r="N681" s="2"/>
      <c r="O681" s="2"/>
    </row>
    <row r="682" spans="3:15" ht="10.5">
      <c r="C682" s="12"/>
      <c r="J682" s="12"/>
      <c r="K682" s="2"/>
      <c r="L682" s="2"/>
      <c r="M682" s="2"/>
      <c r="N682" s="2"/>
      <c r="O682" s="2"/>
    </row>
    <row r="683" spans="3:15" ht="10.5">
      <c r="C683" s="12"/>
      <c r="J683" s="12"/>
      <c r="K683" s="2"/>
      <c r="L683" s="2"/>
      <c r="M683" s="2"/>
      <c r="N683" s="2"/>
      <c r="O683" s="2"/>
    </row>
    <row r="684" spans="3:15" ht="10.5">
      <c r="C684" s="12"/>
      <c r="J684" s="12"/>
      <c r="K684" s="2"/>
      <c r="L684" s="2"/>
      <c r="M684" s="2"/>
      <c r="N684" s="2"/>
      <c r="O684" s="2"/>
    </row>
    <row r="685" spans="3:15" ht="10.5">
      <c r="C685" s="12"/>
      <c r="J685" s="12"/>
      <c r="K685" s="2"/>
      <c r="L685" s="2"/>
      <c r="M685" s="2"/>
      <c r="N685" s="2"/>
      <c r="O685" s="2"/>
    </row>
    <row r="686" spans="3:15" ht="10.5">
      <c r="C686" s="12"/>
      <c r="J686" s="12"/>
      <c r="K686" s="2"/>
      <c r="L686" s="2"/>
      <c r="M686" s="2"/>
      <c r="N686" s="2"/>
      <c r="O686" s="2"/>
    </row>
    <row r="687" spans="3:15" ht="10.5">
      <c r="C687" s="12"/>
      <c r="J687" s="12"/>
      <c r="K687" s="2"/>
      <c r="L687" s="2"/>
      <c r="M687" s="2"/>
      <c r="N687" s="2"/>
      <c r="O687" s="2"/>
    </row>
    <row r="688" spans="3:15" ht="10.5">
      <c r="C688" s="12"/>
      <c r="J688" s="12"/>
      <c r="K688" s="2"/>
      <c r="L688" s="2"/>
      <c r="M688" s="2"/>
      <c r="N688" s="2"/>
      <c r="O688" s="2"/>
    </row>
    <row r="689" spans="3:15" ht="10.5">
      <c r="C689" s="12"/>
      <c r="J689" s="12"/>
      <c r="K689" s="2"/>
      <c r="L689" s="2"/>
      <c r="M689" s="2"/>
      <c r="N689" s="2"/>
      <c r="O689" s="2"/>
    </row>
    <row r="690" spans="3:15" ht="10.5">
      <c r="C690" s="12"/>
      <c r="J690" s="12"/>
      <c r="K690" s="2"/>
      <c r="L690" s="2"/>
      <c r="M690" s="2"/>
      <c r="N690" s="2"/>
      <c r="O690" s="2"/>
    </row>
    <row r="691" spans="3:15" ht="10.5">
      <c r="C691" s="12"/>
      <c r="J691" s="12"/>
      <c r="K691" s="2"/>
      <c r="L691" s="2"/>
      <c r="M691" s="2"/>
      <c r="N691" s="2"/>
      <c r="O691" s="2"/>
    </row>
    <row r="692" spans="3:15" ht="10.5">
      <c r="C692" s="12"/>
      <c r="J692" s="12"/>
      <c r="K692" s="2"/>
      <c r="L692" s="2"/>
      <c r="M692" s="2"/>
      <c r="N692" s="2"/>
      <c r="O692" s="2"/>
    </row>
    <row r="693" spans="3:15" ht="10.5">
      <c r="C693" s="12"/>
      <c r="J693" s="12"/>
      <c r="K693" s="2"/>
      <c r="L693" s="2"/>
      <c r="M693" s="2"/>
      <c r="N693" s="2"/>
      <c r="O693" s="2"/>
    </row>
    <row r="694" spans="3:15" ht="10.5">
      <c r="C694" s="12"/>
      <c r="J694" s="12"/>
      <c r="K694" s="2"/>
      <c r="L694" s="2"/>
      <c r="M694" s="2"/>
      <c r="N694" s="2"/>
      <c r="O694" s="2"/>
    </row>
    <row r="695" spans="3:15" ht="10.5">
      <c r="C695" s="12"/>
      <c r="J695" s="12"/>
      <c r="K695" s="2"/>
      <c r="L695" s="2"/>
      <c r="M695" s="2"/>
      <c r="N695" s="2"/>
      <c r="O695" s="2"/>
    </row>
    <row r="696" spans="3:15" ht="10.5">
      <c r="C696" s="12"/>
      <c r="J696" s="12"/>
      <c r="K696" s="2"/>
      <c r="L696" s="2"/>
      <c r="M696" s="2"/>
      <c r="N696" s="2"/>
      <c r="O696" s="2"/>
    </row>
    <row r="697" spans="3:15" ht="10.5">
      <c r="C697" s="12"/>
      <c r="J697" s="12"/>
      <c r="K697" s="2"/>
      <c r="L697" s="2"/>
      <c r="M697" s="2"/>
      <c r="N697" s="2"/>
      <c r="O697" s="2"/>
    </row>
    <row r="698" spans="3:15" ht="10.5">
      <c r="C698" s="12"/>
      <c r="J698" s="12"/>
      <c r="K698" s="2"/>
      <c r="L698" s="2"/>
      <c r="M698" s="2"/>
      <c r="N698" s="2"/>
      <c r="O698" s="2"/>
    </row>
    <row r="699" spans="3:15" ht="10.5">
      <c r="C699" s="12"/>
      <c r="J699" s="12"/>
      <c r="K699" s="2"/>
      <c r="L699" s="2"/>
      <c r="M699" s="2"/>
      <c r="N699" s="2"/>
      <c r="O699" s="2"/>
    </row>
    <row r="700" spans="3:15" ht="10.5">
      <c r="C700" s="12"/>
      <c r="J700" s="12"/>
      <c r="K700" s="2"/>
      <c r="L700" s="2"/>
      <c r="M700" s="2"/>
      <c r="N700" s="2"/>
      <c r="O700" s="2"/>
    </row>
    <row r="701" spans="3:15" ht="10.5">
      <c r="C701" s="12"/>
      <c r="J701" s="12"/>
      <c r="K701" s="2"/>
      <c r="L701" s="2"/>
      <c r="M701" s="2"/>
      <c r="N701" s="2"/>
      <c r="O701" s="2"/>
    </row>
    <row r="702" spans="3:15" ht="10.5">
      <c r="C702" s="12"/>
      <c r="J702" s="12"/>
      <c r="K702" s="2"/>
      <c r="L702" s="2"/>
      <c r="M702" s="2"/>
      <c r="N702" s="2"/>
      <c r="O702" s="2"/>
    </row>
    <row r="703" spans="3:15" ht="10.5">
      <c r="C703" s="12"/>
      <c r="J703" s="12"/>
      <c r="K703" s="2"/>
      <c r="L703" s="2"/>
      <c r="M703" s="2"/>
      <c r="N703" s="2"/>
      <c r="O703" s="2"/>
    </row>
    <row r="704" spans="3:15" ht="10.5">
      <c r="C704" s="12"/>
      <c r="J704" s="12"/>
      <c r="K704" s="2"/>
      <c r="L704" s="2"/>
      <c r="M704" s="2"/>
      <c r="N704" s="2"/>
      <c r="O704" s="2"/>
    </row>
    <row r="705" spans="3:15" ht="10.5">
      <c r="C705" s="12"/>
      <c r="J705" s="12"/>
      <c r="K705" s="2"/>
      <c r="L705" s="2"/>
      <c r="M705" s="2"/>
      <c r="N705" s="2"/>
      <c r="O705" s="2"/>
    </row>
    <row r="706" spans="3:15" ht="10.5">
      <c r="C706" s="12"/>
      <c r="J706" s="12"/>
      <c r="K706" s="2"/>
      <c r="L706" s="2"/>
      <c r="M706" s="2"/>
      <c r="N706" s="2"/>
      <c r="O706" s="2"/>
    </row>
    <row r="707" spans="3:15" ht="10.5">
      <c r="C707" s="12"/>
      <c r="J707" s="12"/>
      <c r="K707" s="2"/>
      <c r="L707" s="2"/>
      <c r="M707" s="2"/>
      <c r="N707" s="2"/>
      <c r="O707" s="2"/>
    </row>
    <row r="708" spans="3:15" ht="10.5">
      <c r="C708" s="12"/>
      <c r="J708" s="12"/>
      <c r="K708" s="2"/>
      <c r="L708" s="2"/>
      <c r="M708" s="2"/>
      <c r="N708" s="2"/>
      <c r="O708" s="2"/>
    </row>
    <row r="709" spans="3:15" ht="10.5">
      <c r="C709" s="12"/>
      <c r="J709" s="12"/>
      <c r="K709" s="2"/>
      <c r="L709" s="2"/>
      <c r="M709" s="2"/>
      <c r="N709" s="2"/>
      <c r="O709" s="2"/>
    </row>
    <row r="710" spans="3:15" ht="10.5">
      <c r="C710" s="12"/>
      <c r="J710" s="12"/>
      <c r="K710" s="2"/>
      <c r="L710" s="2"/>
      <c r="M710" s="2"/>
      <c r="N710" s="2"/>
      <c r="O710" s="2"/>
    </row>
    <row r="711" spans="3:15" ht="10.5">
      <c r="C711" s="12"/>
      <c r="J711" s="12"/>
      <c r="K711" s="2"/>
      <c r="L711" s="2"/>
      <c r="M711" s="2"/>
      <c r="N711" s="2"/>
      <c r="O711" s="2"/>
    </row>
    <row r="712" spans="3:15" ht="10.5">
      <c r="C712" s="12"/>
      <c r="J712" s="12"/>
      <c r="K712" s="2"/>
      <c r="L712" s="2"/>
      <c r="M712" s="2"/>
      <c r="N712" s="2"/>
      <c r="O712" s="2"/>
    </row>
    <row r="713" spans="3:15" ht="10.5">
      <c r="C713" s="12"/>
      <c r="J713" s="12"/>
      <c r="K713" s="2"/>
      <c r="L713" s="2"/>
      <c r="M713" s="2"/>
      <c r="N713" s="2"/>
      <c r="O713" s="2"/>
    </row>
    <row r="714" spans="3:15" ht="10.5">
      <c r="C714" s="12"/>
      <c r="J714" s="12"/>
      <c r="K714" s="2"/>
      <c r="L714" s="2"/>
      <c r="M714" s="2"/>
      <c r="N714" s="2"/>
      <c r="O714" s="2"/>
    </row>
    <row r="715" spans="3:15" ht="10.5">
      <c r="C715" s="12"/>
      <c r="J715" s="12"/>
      <c r="K715" s="2"/>
      <c r="L715" s="2"/>
      <c r="M715" s="2"/>
      <c r="N715" s="2"/>
      <c r="O715" s="2"/>
    </row>
    <row r="716" spans="3:15" ht="10.5">
      <c r="C716" s="12"/>
      <c r="J716" s="12"/>
      <c r="K716" s="2"/>
      <c r="L716" s="2"/>
      <c r="M716" s="2"/>
      <c r="N716" s="2"/>
      <c r="O716" s="2"/>
    </row>
    <row r="717" spans="3:15" ht="10.5">
      <c r="C717" s="12"/>
      <c r="J717" s="12"/>
      <c r="K717" s="2"/>
      <c r="L717" s="2"/>
      <c r="M717" s="2"/>
      <c r="N717" s="2"/>
      <c r="O717" s="2"/>
    </row>
    <row r="718" spans="3:15" ht="10.5">
      <c r="C718" s="12"/>
      <c r="J718" s="12"/>
      <c r="K718" s="2"/>
      <c r="L718" s="2"/>
      <c r="M718" s="2"/>
      <c r="N718" s="2"/>
      <c r="O718" s="2"/>
    </row>
    <row r="719" spans="3:15" ht="10.5">
      <c r="C719" s="12"/>
      <c r="J719" s="12"/>
      <c r="K719" s="2"/>
      <c r="L719" s="2"/>
      <c r="M719" s="2"/>
      <c r="N719" s="2"/>
      <c r="O719" s="2"/>
    </row>
    <row r="720" spans="3:15" ht="10.5">
      <c r="C720" s="12"/>
      <c r="J720" s="12"/>
      <c r="K720" s="2"/>
      <c r="L720" s="2"/>
      <c r="M720" s="2"/>
      <c r="N720" s="2"/>
      <c r="O720" s="2"/>
    </row>
    <row r="721" spans="3:15" ht="10.5">
      <c r="C721" s="12"/>
      <c r="J721" s="12"/>
      <c r="K721" s="2"/>
      <c r="L721" s="2"/>
      <c r="M721" s="2"/>
      <c r="N721" s="2"/>
      <c r="O721" s="2"/>
    </row>
    <row r="722" spans="3:15" ht="10.5">
      <c r="C722" s="12"/>
      <c r="J722" s="12"/>
      <c r="K722" s="2"/>
      <c r="L722" s="2"/>
      <c r="M722" s="2"/>
      <c r="N722" s="2"/>
      <c r="O722" s="2"/>
    </row>
    <row r="723" spans="3:15" ht="10.5">
      <c r="C723" s="12"/>
      <c r="J723" s="12"/>
      <c r="K723" s="2"/>
      <c r="L723" s="2"/>
      <c r="M723" s="2"/>
      <c r="N723" s="2"/>
      <c r="O723" s="2"/>
    </row>
    <row r="724" spans="3:15" ht="10.5">
      <c r="C724" s="12"/>
      <c r="J724" s="12"/>
      <c r="K724" s="2"/>
      <c r="L724" s="2"/>
      <c r="M724" s="2"/>
      <c r="N724" s="2"/>
      <c r="O724" s="2"/>
    </row>
    <row r="725" spans="3:15" ht="10.5">
      <c r="C725" s="12"/>
      <c r="J725" s="12"/>
      <c r="K725" s="2"/>
      <c r="L725" s="2"/>
      <c r="M725" s="2"/>
      <c r="N725" s="2"/>
      <c r="O725" s="2"/>
    </row>
    <row r="726" spans="3:15" ht="10.5">
      <c r="C726" s="12"/>
      <c r="J726" s="12"/>
      <c r="K726" s="2"/>
      <c r="L726" s="2"/>
      <c r="M726" s="2"/>
      <c r="N726" s="2"/>
      <c r="O726" s="2"/>
    </row>
    <row r="727" spans="3:15" ht="10.5">
      <c r="C727" s="12"/>
      <c r="J727" s="12"/>
      <c r="K727" s="2"/>
      <c r="L727" s="2"/>
      <c r="M727" s="2"/>
      <c r="N727" s="2"/>
      <c r="O727" s="2"/>
    </row>
    <row r="728" spans="3:15" ht="10.5">
      <c r="C728" s="12"/>
      <c r="J728" s="12"/>
      <c r="K728" s="2"/>
      <c r="L728" s="2"/>
      <c r="M728" s="2"/>
      <c r="N728" s="2"/>
      <c r="O728" s="2"/>
    </row>
    <row r="729" spans="3:15" ht="10.5">
      <c r="C729" s="12"/>
      <c r="J729" s="12"/>
      <c r="K729" s="2"/>
      <c r="L729" s="2"/>
      <c r="M729" s="2"/>
      <c r="N729" s="2"/>
      <c r="O729" s="2"/>
    </row>
    <row r="730" spans="3:15" ht="10.5">
      <c r="C730" s="12"/>
      <c r="J730" s="12"/>
      <c r="K730" s="2"/>
      <c r="L730" s="2"/>
      <c r="M730" s="2"/>
      <c r="N730" s="2"/>
      <c r="O730" s="2"/>
    </row>
    <row r="731" spans="3:15" ht="10.5">
      <c r="C731" s="12"/>
      <c r="J731" s="12"/>
      <c r="K731" s="2"/>
      <c r="L731" s="2"/>
      <c r="M731" s="2"/>
      <c r="N731" s="2"/>
      <c r="O731" s="2"/>
    </row>
    <row r="732" spans="3:15" ht="10.5">
      <c r="C732" s="12"/>
      <c r="J732" s="12"/>
      <c r="K732" s="2"/>
      <c r="L732" s="2"/>
      <c r="M732" s="2"/>
      <c r="N732" s="2"/>
      <c r="O732" s="2"/>
    </row>
    <row r="733" spans="3:15" ht="10.5">
      <c r="C733" s="12"/>
      <c r="J733" s="12"/>
      <c r="K733" s="2"/>
      <c r="L733" s="2"/>
      <c r="M733" s="2"/>
      <c r="N733" s="2"/>
      <c r="O733" s="2"/>
    </row>
    <row r="734" spans="3:15" ht="10.5">
      <c r="C734" s="12"/>
      <c r="J734" s="12"/>
      <c r="K734" s="2"/>
      <c r="L734" s="2"/>
      <c r="M734" s="2"/>
      <c r="N734" s="2"/>
      <c r="O734" s="2"/>
    </row>
    <row r="735" spans="3:15" ht="10.5">
      <c r="C735" s="12"/>
      <c r="J735" s="12"/>
      <c r="K735" s="2"/>
      <c r="L735" s="2"/>
      <c r="M735" s="2"/>
      <c r="N735" s="2"/>
      <c r="O735" s="2"/>
    </row>
    <row r="736" spans="3:15" ht="10.5">
      <c r="C736" s="12"/>
      <c r="J736" s="12"/>
      <c r="K736" s="2"/>
      <c r="L736" s="2"/>
      <c r="M736" s="2"/>
      <c r="N736" s="2"/>
      <c r="O736" s="2"/>
    </row>
    <row r="737" spans="3:15" ht="10.5">
      <c r="C737" s="12"/>
      <c r="J737" s="12"/>
      <c r="K737" s="2"/>
      <c r="L737" s="2"/>
      <c r="M737" s="2"/>
      <c r="N737" s="2"/>
      <c r="O737" s="2"/>
    </row>
    <row r="738" spans="3:15" ht="10.5">
      <c r="C738" s="12"/>
      <c r="J738" s="12"/>
      <c r="K738" s="2"/>
      <c r="L738" s="2"/>
      <c r="M738" s="2"/>
      <c r="N738" s="2"/>
      <c r="O738" s="2"/>
    </row>
    <row r="739" spans="3:15" ht="10.5">
      <c r="C739" s="12"/>
      <c r="J739" s="12"/>
      <c r="K739" s="2"/>
      <c r="L739" s="2"/>
      <c r="M739" s="2"/>
      <c r="N739" s="2"/>
      <c r="O739" s="2"/>
    </row>
    <row r="740" spans="3:15" ht="10.5">
      <c r="C740" s="12"/>
      <c r="J740" s="12"/>
      <c r="K740" s="2"/>
      <c r="L740" s="2"/>
      <c r="M740" s="2"/>
      <c r="N740" s="2"/>
      <c r="O740" s="2"/>
    </row>
    <row r="741" spans="3:15" ht="10.5">
      <c r="C741" s="12"/>
      <c r="J741" s="12"/>
      <c r="K741" s="2"/>
      <c r="L741" s="2"/>
      <c r="M741" s="2"/>
      <c r="N741" s="2"/>
      <c r="O741" s="2"/>
    </row>
    <row r="742" spans="3:15" ht="10.5">
      <c r="C742" s="12"/>
      <c r="J742" s="12"/>
      <c r="K742" s="2"/>
      <c r="L742" s="2"/>
      <c r="M742" s="2"/>
      <c r="N742" s="2"/>
      <c r="O742" s="2"/>
    </row>
    <row r="743" spans="3:15" ht="10.5">
      <c r="C743" s="12"/>
      <c r="J743" s="12"/>
      <c r="K743" s="2"/>
      <c r="L743" s="2"/>
      <c r="M743" s="2"/>
      <c r="N743" s="2"/>
      <c r="O743" s="2"/>
    </row>
    <row r="744" spans="3:15" ht="10.5">
      <c r="C744" s="12"/>
      <c r="J744" s="12"/>
      <c r="K744" s="2"/>
      <c r="L744" s="2"/>
      <c r="M744" s="2"/>
      <c r="N744" s="2"/>
      <c r="O744" s="2"/>
    </row>
    <row r="745" spans="3:15" ht="10.5">
      <c r="C745" s="12"/>
      <c r="J745" s="12"/>
      <c r="K745" s="2"/>
      <c r="L745" s="2"/>
      <c r="M745" s="2"/>
      <c r="N745" s="2"/>
      <c r="O745" s="2"/>
    </row>
    <row r="746" spans="3:15" ht="10.5">
      <c r="C746" s="12"/>
      <c r="J746" s="12"/>
      <c r="K746" s="2"/>
      <c r="L746" s="2"/>
      <c r="M746" s="2"/>
      <c r="N746" s="2"/>
      <c r="O746" s="2"/>
    </row>
    <row r="747" spans="3:15" ht="10.5">
      <c r="C747" s="12"/>
      <c r="J747" s="12"/>
      <c r="K747" s="2"/>
      <c r="L747" s="2"/>
      <c r="M747" s="2"/>
      <c r="N747" s="2"/>
      <c r="O747" s="2"/>
    </row>
    <row r="748" spans="3:15" ht="10.5">
      <c r="C748" s="12"/>
      <c r="J748" s="12"/>
      <c r="K748" s="2"/>
      <c r="L748" s="2"/>
      <c r="M748" s="2"/>
      <c r="N748" s="2"/>
      <c r="O748" s="2"/>
    </row>
    <row r="749" spans="3:15" ht="10.5">
      <c r="C749" s="12"/>
      <c r="J749" s="12"/>
      <c r="K749" s="2"/>
      <c r="L749" s="2"/>
      <c r="M749" s="2"/>
      <c r="N749" s="2"/>
      <c r="O749" s="2"/>
    </row>
    <row r="750" spans="3:15" ht="10.5">
      <c r="C750" s="12"/>
      <c r="J750" s="12"/>
      <c r="K750" s="2"/>
      <c r="L750" s="2"/>
      <c r="M750" s="2"/>
      <c r="N750" s="2"/>
      <c r="O750" s="2"/>
    </row>
    <row r="751" spans="3:15" ht="10.5">
      <c r="C751" s="12"/>
      <c r="J751" s="12"/>
      <c r="K751" s="2"/>
      <c r="L751" s="2"/>
      <c r="M751" s="2"/>
      <c r="N751" s="2"/>
      <c r="O751" s="2"/>
    </row>
    <row r="752" spans="3:15" ht="10.5">
      <c r="C752" s="12"/>
      <c r="J752" s="12"/>
      <c r="K752" s="2"/>
      <c r="L752" s="2"/>
      <c r="M752" s="2"/>
      <c r="N752" s="2"/>
      <c r="O752" s="2"/>
    </row>
    <row r="753" spans="3:15" ht="10.5">
      <c r="C753" s="12"/>
      <c r="J753" s="12"/>
      <c r="K753" s="2"/>
      <c r="L753" s="2"/>
      <c r="M753" s="2"/>
      <c r="N753" s="2"/>
      <c r="O753" s="2"/>
    </row>
    <row r="754" spans="3:15" ht="10.5">
      <c r="C754" s="12"/>
      <c r="J754" s="12"/>
      <c r="K754" s="2"/>
      <c r="L754" s="2"/>
      <c r="M754" s="2"/>
      <c r="N754" s="2"/>
      <c r="O754" s="2"/>
    </row>
    <row r="755" spans="3:15" ht="10.5">
      <c r="C755" s="12"/>
      <c r="J755" s="12"/>
      <c r="K755" s="2"/>
      <c r="L755" s="2"/>
      <c r="M755" s="2"/>
      <c r="N755" s="2"/>
      <c r="O755" s="2"/>
    </row>
    <row r="756" spans="3:15" ht="10.5">
      <c r="C756" s="12"/>
      <c r="J756" s="12"/>
      <c r="K756" s="2"/>
      <c r="L756" s="2"/>
      <c r="M756" s="2"/>
      <c r="N756" s="2"/>
      <c r="O756" s="2"/>
    </row>
    <row r="757" spans="3:15" ht="10.5">
      <c r="C757" s="12"/>
      <c r="J757" s="12"/>
      <c r="K757" s="2"/>
      <c r="L757" s="2"/>
      <c r="M757" s="2"/>
      <c r="N757" s="2"/>
      <c r="O757" s="2"/>
    </row>
    <row r="758" spans="3:15" ht="10.5">
      <c r="C758" s="12"/>
      <c r="J758" s="12"/>
      <c r="K758" s="2"/>
      <c r="L758" s="2"/>
      <c r="M758" s="2"/>
      <c r="N758" s="2"/>
      <c r="O758" s="2"/>
    </row>
    <row r="759" spans="3:15" ht="10.5">
      <c r="C759" s="12"/>
      <c r="J759" s="12"/>
      <c r="K759" s="2"/>
      <c r="L759" s="2"/>
      <c r="M759" s="2"/>
      <c r="N759" s="2"/>
      <c r="O759" s="2"/>
    </row>
    <row r="760" spans="3:15" ht="10.5">
      <c r="C760" s="12"/>
      <c r="J760" s="12"/>
      <c r="K760" s="2"/>
      <c r="L760" s="2"/>
      <c r="M760" s="2"/>
      <c r="N760" s="2"/>
      <c r="O760" s="2"/>
    </row>
    <row r="761" spans="3:15" ht="10.5">
      <c r="C761" s="12"/>
      <c r="J761" s="12"/>
      <c r="K761" s="2"/>
      <c r="L761" s="2"/>
      <c r="M761" s="2"/>
      <c r="N761" s="2"/>
      <c r="O761" s="2"/>
    </row>
    <row r="762" spans="3:15" ht="10.5">
      <c r="C762" s="12"/>
      <c r="J762" s="12"/>
      <c r="K762" s="2"/>
      <c r="L762" s="2"/>
      <c r="M762" s="2"/>
      <c r="N762" s="2"/>
      <c r="O762" s="2"/>
    </row>
    <row r="763" spans="3:15" ht="10.5">
      <c r="C763" s="12"/>
      <c r="J763" s="12"/>
      <c r="K763" s="2"/>
      <c r="L763" s="2"/>
      <c r="M763" s="2"/>
      <c r="N763" s="2"/>
      <c r="O763" s="2"/>
    </row>
    <row r="764" spans="3:15" ht="10.5">
      <c r="C764" s="12"/>
      <c r="J764" s="12"/>
      <c r="K764" s="2"/>
      <c r="L764" s="2"/>
      <c r="M764" s="2"/>
      <c r="N764" s="2"/>
      <c r="O764" s="2"/>
    </row>
    <row r="765" spans="3:15" ht="10.5">
      <c r="C765" s="12"/>
      <c r="J765" s="12"/>
      <c r="K765" s="2"/>
      <c r="L765" s="2"/>
      <c r="M765" s="2"/>
      <c r="N765" s="2"/>
      <c r="O765" s="2"/>
    </row>
    <row r="766" spans="3:15" ht="10.5">
      <c r="C766" s="12"/>
      <c r="J766" s="12"/>
      <c r="K766" s="2"/>
      <c r="L766" s="2"/>
      <c r="M766" s="2"/>
      <c r="N766" s="2"/>
      <c r="O766" s="2"/>
    </row>
    <row r="767" spans="3:15" ht="10.5">
      <c r="C767" s="12"/>
      <c r="J767" s="12"/>
      <c r="K767" s="2"/>
      <c r="L767" s="2"/>
      <c r="M767" s="2"/>
      <c r="N767" s="2"/>
      <c r="O767" s="2"/>
    </row>
    <row r="768" spans="3:15" ht="10.5">
      <c r="C768" s="12"/>
      <c r="J768" s="12"/>
      <c r="K768" s="2"/>
      <c r="L768" s="2"/>
      <c r="M768" s="2"/>
      <c r="N768" s="2"/>
      <c r="O768" s="2"/>
    </row>
    <row r="769" spans="3:15" ht="10.5">
      <c r="C769" s="12"/>
      <c r="J769" s="12"/>
      <c r="K769" s="2"/>
      <c r="L769" s="2"/>
      <c r="M769" s="2"/>
      <c r="N769" s="2"/>
      <c r="O769" s="2"/>
    </row>
    <row r="770" spans="3:15" ht="10.5">
      <c r="C770" s="12"/>
      <c r="J770" s="12"/>
      <c r="K770" s="2"/>
      <c r="L770" s="2"/>
      <c r="M770" s="2"/>
      <c r="N770" s="2"/>
      <c r="O770" s="2"/>
    </row>
    <row r="771" spans="3:15" ht="10.5">
      <c r="C771" s="12"/>
      <c r="J771" s="12"/>
      <c r="K771" s="2"/>
      <c r="L771" s="2"/>
      <c r="M771" s="2"/>
      <c r="N771" s="2"/>
      <c r="O771" s="2"/>
    </row>
    <row r="772" spans="3:15" ht="10.5">
      <c r="C772" s="12"/>
      <c r="J772" s="12"/>
      <c r="K772" s="2"/>
      <c r="L772" s="2"/>
      <c r="M772" s="2"/>
      <c r="N772" s="2"/>
      <c r="O772" s="2"/>
    </row>
    <row r="773" spans="3:15" ht="10.5">
      <c r="C773" s="12"/>
      <c r="J773" s="12"/>
      <c r="K773" s="2"/>
      <c r="L773" s="2"/>
      <c r="M773" s="2"/>
      <c r="N773" s="2"/>
      <c r="O773" s="2"/>
    </row>
    <row r="774" spans="3:15" ht="10.5">
      <c r="C774" s="12"/>
      <c r="J774" s="12"/>
      <c r="K774" s="2"/>
      <c r="L774" s="2"/>
      <c r="M774" s="2"/>
      <c r="N774" s="2"/>
      <c r="O774" s="2"/>
    </row>
    <row r="775" spans="3:15" ht="10.5">
      <c r="C775" s="12"/>
      <c r="J775" s="12"/>
      <c r="K775" s="2"/>
      <c r="L775" s="2"/>
      <c r="M775" s="2"/>
      <c r="N775" s="2"/>
      <c r="O775" s="2"/>
    </row>
    <row r="776" spans="3:15" ht="10.5">
      <c r="C776" s="12"/>
      <c r="J776" s="12"/>
      <c r="K776" s="2"/>
      <c r="L776" s="2"/>
      <c r="M776" s="2"/>
      <c r="N776" s="2"/>
      <c r="O776" s="2"/>
    </row>
    <row r="777" spans="3:15" ht="10.5">
      <c r="C777" s="12"/>
      <c r="J777" s="12"/>
      <c r="K777" s="2"/>
      <c r="L777" s="2"/>
      <c r="M777" s="2"/>
      <c r="N777" s="2"/>
      <c r="O777" s="2"/>
    </row>
    <row r="778" spans="3:15" ht="10.5">
      <c r="C778" s="12"/>
      <c r="J778" s="12"/>
      <c r="K778" s="2"/>
      <c r="L778" s="2"/>
      <c r="M778" s="2"/>
      <c r="N778" s="2"/>
      <c r="O778" s="2"/>
    </row>
    <row r="779" spans="3:15" ht="10.5">
      <c r="C779" s="12"/>
      <c r="J779" s="12"/>
      <c r="K779" s="2"/>
      <c r="L779" s="2"/>
      <c r="M779" s="2"/>
      <c r="N779" s="2"/>
      <c r="O779" s="2"/>
    </row>
    <row r="780" spans="3:15" ht="10.5">
      <c r="C780" s="12"/>
      <c r="J780" s="12"/>
      <c r="K780" s="2"/>
      <c r="L780" s="2"/>
      <c r="M780" s="2"/>
      <c r="N780" s="2"/>
      <c r="O780" s="2"/>
    </row>
    <row r="781" spans="3:15" ht="10.5">
      <c r="C781" s="12"/>
      <c r="J781" s="12"/>
      <c r="K781" s="2"/>
      <c r="L781" s="2"/>
      <c r="M781" s="2"/>
      <c r="N781" s="2"/>
      <c r="O781" s="2"/>
    </row>
    <row r="782" spans="3:15" ht="10.5">
      <c r="C782" s="12"/>
      <c r="J782" s="12"/>
      <c r="K782" s="2"/>
      <c r="L782" s="2"/>
      <c r="M782" s="2"/>
      <c r="N782" s="2"/>
      <c r="O782" s="2"/>
    </row>
    <row r="783" spans="3:15" ht="10.5">
      <c r="C783" s="12"/>
      <c r="J783" s="12"/>
      <c r="K783" s="2"/>
      <c r="L783" s="2"/>
      <c r="M783" s="2"/>
      <c r="N783" s="2"/>
      <c r="O783" s="2"/>
    </row>
    <row r="784" spans="3:15" ht="10.5">
      <c r="C784" s="12"/>
      <c r="J784" s="12"/>
      <c r="K784" s="2"/>
      <c r="L784" s="2"/>
      <c r="M784" s="2"/>
      <c r="N784" s="2"/>
      <c r="O784" s="2"/>
    </row>
    <row r="785" spans="3:15" ht="10.5">
      <c r="C785" s="12"/>
      <c r="J785" s="12"/>
      <c r="K785" s="2"/>
      <c r="L785" s="2"/>
      <c r="M785" s="2"/>
      <c r="N785" s="2"/>
      <c r="O785" s="2"/>
    </row>
    <row r="786" spans="3:15" ht="10.5">
      <c r="C786" s="12"/>
      <c r="J786" s="12"/>
      <c r="K786" s="2"/>
      <c r="L786" s="2"/>
      <c r="M786" s="2"/>
      <c r="N786" s="2"/>
      <c r="O786" s="2"/>
    </row>
    <row r="787" spans="3:15" ht="10.5">
      <c r="C787" s="12"/>
      <c r="J787" s="12"/>
      <c r="K787" s="2"/>
      <c r="L787" s="2"/>
      <c r="M787" s="2"/>
      <c r="N787" s="2"/>
      <c r="O787" s="2"/>
    </row>
    <row r="788" spans="3:15" ht="10.5">
      <c r="C788" s="12"/>
      <c r="J788" s="12"/>
      <c r="K788" s="2"/>
      <c r="L788" s="2"/>
      <c r="M788" s="2"/>
      <c r="N788" s="2"/>
      <c r="O788" s="2"/>
    </row>
    <row r="789" spans="3:15" ht="10.5">
      <c r="C789" s="12"/>
      <c r="J789" s="12"/>
      <c r="K789" s="2"/>
      <c r="L789" s="2"/>
      <c r="M789" s="2"/>
      <c r="N789" s="2"/>
      <c r="O789" s="2"/>
    </row>
    <row r="790" spans="3:15" ht="10.5">
      <c r="C790" s="12"/>
      <c r="J790" s="12"/>
      <c r="K790" s="2"/>
      <c r="L790" s="2"/>
      <c r="M790" s="2"/>
      <c r="N790" s="2"/>
      <c r="O790" s="2"/>
    </row>
    <row r="791" spans="3:15" ht="10.5">
      <c r="C791" s="12"/>
      <c r="J791" s="12"/>
      <c r="K791" s="2"/>
      <c r="L791" s="2"/>
      <c r="M791" s="2"/>
      <c r="N791" s="2"/>
      <c r="O791" s="2"/>
    </row>
    <row r="792" spans="3:15" ht="10.5">
      <c r="C792" s="12"/>
      <c r="J792" s="12"/>
      <c r="K792" s="2"/>
      <c r="L792" s="2"/>
      <c r="M792" s="2"/>
      <c r="N792" s="2"/>
      <c r="O792" s="2"/>
    </row>
    <row r="793" spans="3:15" ht="10.5">
      <c r="C793" s="12"/>
      <c r="J793" s="12"/>
      <c r="K793" s="2"/>
      <c r="L793" s="2"/>
      <c r="M793" s="2"/>
      <c r="N793" s="2"/>
      <c r="O793" s="2"/>
    </row>
    <row r="794" spans="3:15" ht="10.5">
      <c r="C794" s="12"/>
      <c r="J794" s="12"/>
      <c r="K794" s="2"/>
      <c r="L794" s="2"/>
      <c r="M794" s="2"/>
      <c r="N794" s="2"/>
      <c r="O794" s="2"/>
    </row>
    <row r="795" spans="3:15" ht="10.5">
      <c r="C795" s="12"/>
      <c r="J795" s="12"/>
      <c r="K795" s="2"/>
      <c r="L795" s="2"/>
      <c r="M795" s="2"/>
      <c r="N795" s="2"/>
      <c r="O795" s="2"/>
    </row>
    <row r="796" spans="3:15" ht="10.5">
      <c r="C796" s="12"/>
      <c r="J796" s="12"/>
      <c r="K796" s="2"/>
      <c r="L796" s="2"/>
      <c r="M796" s="2"/>
      <c r="N796" s="2"/>
      <c r="O796" s="2"/>
    </row>
    <row r="797" spans="3:15" ht="10.5">
      <c r="C797" s="12"/>
      <c r="J797" s="12"/>
      <c r="K797" s="2"/>
      <c r="L797" s="2"/>
      <c r="M797" s="2"/>
      <c r="N797" s="2"/>
      <c r="O797" s="2"/>
    </row>
    <row r="798" spans="3:15" ht="10.5">
      <c r="C798" s="12"/>
      <c r="J798" s="12"/>
      <c r="K798" s="2"/>
      <c r="L798" s="2"/>
      <c r="M798" s="2"/>
      <c r="N798" s="2"/>
      <c r="O798" s="2"/>
    </row>
    <row r="799" spans="3:15" ht="10.5">
      <c r="C799" s="12"/>
      <c r="J799" s="12"/>
      <c r="K799" s="2"/>
      <c r="L799" s="2"/>
      <c r="M799" s="2"/>
      <c r="N799" s="2"/>
      <c r="O799" s="2"/>
    </row>
    <row r="800" spans="3:15" ht="10.5">
      <c r="C800" s="12"/>
      <c r="J800" s="12"/>
      <c r="K800" s="2"/>
      <c r="L800" s="2"/>
      <c r="M800" s="2"/>
      <c r="N800" s="2"/>
      <c r="O800" s="2"/>
    </row>
    <row r="801" spans="3:15" ht="10.5">
      <c r="C801" s="12"/>
      <c r="J801" s="12"/>
      <c r="K801" s="2"/>
      <c r="L801" s="2"/>
      <c r="M801" s="2"/>
      <c r="N801" s="2"/>
      <c r="O801" s="2"/>
    </row>
    <row r="802" spans="3:15" ht="10.5">
      <c r="C802" s="12"/>
      <c r="J802" s="12"/>
      <c r="K802" s="2"/>
      <c r="L802" s="2"/>
      <c r="M802" s="2"/>
      <c r="N802" s="2"/>
      <c r="O802" s="2"/>
    </row>
    <row r="803" spans="3:15" ht="10.5">
      <c r="C803" s="12"/>
      <c r="J803" s="12"/>
      <c r="K803" s="2"/>
      <c r="L803" s="2"/>
      <c r="M803" s="2"/>
      <c r="N803" s="2"/>
      <c r="O803" s="2"/>
    </row>
    <row r="804" spans="3:15" ht="10.5">
      <c r="C804" s="12"/>
      <c r="J804" s="12"/>
      <c r="K804" s="2"/>
      <c r="L804" s="2"/>
      <c r="M804" s="2"/>
      <c r="N804" s="2"/>
      <c r="O804" s="2"/>
    </row>
    <row r="805" spans="3:15" ht="10.5">
      <c r="C805" s="12"/>
      <c r="J805" s="12"/>
      <c r="K805" s="2"/>
      <c r="L805" s="2"/>
      <c r="M805" s="2"/>
      <c r="N805" s="2"/>
      <c r="O805" s="2"/>
    </row>
    <row r="806" spans="3:15" ht="10.5">
      <c r="C806" s="12"/>
      <c r="J806" s="12"/>
      <c r="K806" s="2"/>
      <c r="L806" s="2"/>
      <c r="M806" s="2"/>
      <c r="N806" s="2"/>
      <c r="O806" s="2"/>
    </row>
    <row r="807" spans="3:15" ht="10.5">
      <c r="C807" s="12"/>
      <c r="J807" s="12"/>
      <c r="K807" s="2"/>
      <c r="L807" s="2"/>
      <c r="M807" s="2"/>
      <c r="N807" s="2"/>
      <c r="O807" s="2"/>
    </row>
    <row r="808" spans="3:15" ht="10.5">
      <c r="C808" s="12"/>
      <c r="J808" s="12"/>
      <c r="K808" s="2"/>
      <c r="L808" s="2"/>
      <c r="M808" s="2"/>
      <c r="N808" s="2"/>
      <c r="O808" s="2"/>
    </row>
    <row r="809" spans="3:15" ht="10.5">
      <c r="C809" s="12"/>
      <c r="J809" s="12"/>
      <c r="K809" s="2"/>
      <c r="L809" s="2"/>
      <c r="M809" s="2"/>
      <c r="N809" s="2"/>
      <c r="O809" s="2"/>
    </row>
    <row r="810" spans="3:15" ht="10.5">
      <c r="C810" s="12"/>
      <c r="J810" s="12"/>
      <c r="K810" s="2"/>
      <c r="L810" s="2"/>
      <c r="M810" s="2"/>
      <c r="N810" s="2"/>
      <c r="O810" s="2"/>
    </row>
    <row r="811" spans="3:15" ht="10.5">
      <c r="C811" s="12"/>
      <c r="J811" s="12"/>
      <c r="K811" s="2"/>
      <c r="L811" s="2"/>
      <c r="M811" s="2"/>
      <c r="N811" s="2"/>
      <c r="O811" s="2"/>
    </row>
    <row r="812" spans="3:15" ht="10.5">
      <c r="C812" s="12"/>
      <c r="J812" s="12"/>
      <c r="K812" s="2"/>
      <c r="L812" s="2"/>
      <c r="M812" s="2"/>
      <c r="N812" s="2"/>
      <c r="O812" s="2"/>
    </row>
    <row r="813" spans="3:15" ht="10.5">
      <c r="C813" s="12"/>
      <c r="J813" s="12"/>
      <c r="K813" s="2"/>
      <c r="L813" s="2"/>
      <c r="M813" s="2"/>
      <c r="N813" s="2"/>
      <c r="O813" s="2"/>
    </row>
    <row r="814" spans="3:15" ht="10.5">
      <c r="C814" s="12"/>
      <c r="J814" s="12"/>
      <c r="K814" s="2"/>
      <c r="L814" s="2"/>
      <c r="M814" s="2"/>
      <c r="N814" s="2"/>
      <c r="O814" s="2"/>
    </row>
    <row r="815" spans="3:15" ht="10.5">
      <c r="C815" s="12"/>
      <c r="J815" s="12"/>
      <c r="K815" s="2"/>
      <c r="L815" s="2"/>
      <c r="M815" s="2"/>
      <c r="N815" s="2"/>
      <c r="O815" s="2"/>
    </row>
    <row r="816" spans="3:15" ht="10.5">
      <c r="C816" s="12"/>
      <c r="J816" s="12"/>
      <c r="K816" s="2"/>
      <c r="L816" s="2"/>
      <c r="M816" s="2"/>
      <c r="N816" s="2"/>
      <c r="O816" s="2"/>
    </row>
    <row r="817" spans="3:15" ht="10.5">
      <c r="C817" s="12"/>
      <c r="J817" s="12"/>
      <c r="K817" s="2"/>
      <c r="L817" s="2"/>
      <c r="M817" s="2"/>
      <c r="N817" s="2"/>
      <c r="O817" s="2"/>
    </row>
    <row r="818" spans="3:15" ht="10.5">
      <c r="C818" s="12"/>
      <c r="J818" s="12"/>
      <c r="K818" s="2"/>
      <c r="L818" s="2"/>
      <c r="M818" s="2"/>
      <c r="N818" s="2"/>
      <c r="O818" s="2"/>
    </row>
    <row r="819" spans="3:15" ht="10.5">
      <c r="C819" s="12"/>
      <c r="J819" s="12"/>
      <c r="K819" s="2"/>
      <c r="L819" s="2"/>
      <c r="M819" s="2"/>
      <c r="N819" s="2"/>
      <c r="O819" s="2"/>
    </row>
    <row r="820" spans="3:15" ht="10.5">
      <c r="C820" s="12"/>
      <c r="J820" s="12"/>
      <c r="K820" s="2"/>
      <c r="L820" s="2"/>
      <c r="M820" s="2"/>
      <c r="N820" s="2"/>
      <c r="O820" s="2"/>
    </row>
    <row r="821" spans="3:15" ht="10.5">
      <c r="C821" s="12"/>
      <c r="J821" s="12"/>
      <c r="K821" s="2"/>
      <c r="L821" s="2"/>
      <c r="M821" s="2"/>
      <c r="N821" s="2"/>
      <c r="O821" s="2"/>
    </row>
    <row r="822" spans="3:15" ht="10.5">
      <c r="C822" s="12"/>
      <c r="J822" s="12"/>
      <c r="K822" s="2"/>
      <c r="L822" s="2"/>
      <c r="M822" s="2"/>
      <c r="N822" s="2"/>
      <c r="O822" s="2"/>
    </row>
    <row r="823" spans="3:15" ht="10.5">
      <c r="C823" s="12"/>
      <c r="J823" s="12"/>
      <c r="K823" s="2"/>
      <c r="L823" s="2"/>
      <c r="M823" s="2"/>
      <c r="N823" s="2"/>
      <c r="O823" s="2"/>
    </row>
    <row r="824" spans="3:15" ht="10.5">
      <c r="C824" s="12"/>
      <c r="J824" s="12"/>
      <c r="K824" s="2"/>
      <c r="L824" s="2"/>
      <c r="M824" s="2"/>
      <c r="N824" s="2"/>
      <c r="O824" s="2"/>
    </row>
    <row r="825" spans="3:15" ht="10.5">
      <c r="C825" s="12"/>
      <c r="J825" s="12"/>
      <c r="K825" s="2"/>
      <c r="L825" s="2"/>
      <c r="M825" s="2"/>
      <c r="N825" s="2"/>
      <c r="O825" s="2"/>
    </row>
    <row r="826" spans="3:15" ht="10.5">
      <c r="C826" s="12"/>
      <c r="J826" s="12"/>
      <c r="K826" s="2"/>
      <c r="L826" s="2"/>
      <c r="M826" s="2"/>
      <c r="N826" s="2"/>
      <c r="O826" s="2"/>
    </row>
    <row r="827" spans="3:15" ht="10.5">
      <c r="C827" s="12"/>
      <c r="J827" s="12"/>
      <c r="K827" s="2"/>
      <c r="L827" s="2"/>
      <c r="M827" s="2"/>
      <c r="N827" s="2"/>
      <c r="O827" s="2"/>
    </row>
    <row r="828" spans="3:15" ht="10.5">
      <c r="C828" s="12"/>
      <c r="J828" s="12"/>
      <c r="K828" s="2"/>
      <c r="L828" s="2"/>
      <c r="M828" s="2"/>
      <c r="N828" s="2"/>
      <c r="O828" s="2"/>
    </row>
    <row r="829" spans="3:15" ht="10.5">
      <c r="C829" s="12"/>
      <c r="J829" s="12"/>
      <c r="K829" s="2"/>
      <c r="L829" s="2"/>
      <c r="M829" s="2"/>
      <c r="N829" s="2"/>
      <c r="O829" s="2"/>
    </row>
    <row r="830" spans="3:15" ht="10.5">
      <c r="C830" s="12"/>
      <c r="J830" s="12"/>
      <c r="K830" s="2"/>
      <c r="L830" s="2"/>
      <c r="M830" s="2"/>
      <c r="N830" s="2"/>
      <c r="O830" s="2"/>
    </row>
    <row r="831" spans="3:15" ht="10.5">
      <c r="C831" s="12"/>
      <c r="J831" s="12"/>
      <c r="K831" s="2"/>
      <c r="L831" s="2"/>
      <c r="M831" s="2"/>
      <c r="N831" s="2"/>
      <c r="O831" s="2"/>
    </row>
    <row r="832" spans="3:15" ht="10.5">
      <c r="C832" s="12"/>
      <c r="J832" s="12"/>
      <c r="K832" s="2"/>
      <c r="L832" s="2"/>
      <c r="M832" s="2"/>
      <c r="N832" s="2"/>
      <c r="O832" s="2"/>
    </row>
    <row r="833" spans="3:15" ht="10.5">
      <c r="C833" s="12"/>
      <c r="J833" s="12"/>
      <c r="K833" s="2"/>
      <c r="L833" s="2"/>
      <c r="M833" s="2"/>
      <c r="N833" s="2"/>
      <c r="O833" s="2"/>
    </row>
    <row r="834" spans="3:15" ht="10.5">
      <c r="C834" s="12"/>
      <c r="J834" s="12"/>
      <c r="K834" s="2"/>
      <c r="L834" s="2"/>
      <c r="M834" s="2"/>
      <c r="N834" s="2"/>
      <c r="O834" s="2"/>
    </row>
    <row r="835" spans="3:15" ht="10.5">
      <c r="C835" s="12"/>
      <c r="J835" s="12"/>
      <c r="K835" s="2"/>
      <c r="L835" s="2"/>
      <c r="M835" s="2"/>
      <c r="N835" s="2"/>
      <c r="O835" s="2"/>
    </row>
    <row r="836" spans="3:15" ht="10.5">
      <c r="C836" s="12"/>
      <c r="J836" s="12"/>
      <c r="K836" s="2"/>
      <c r="L836" s="2"/>
      <c r="M836" s="2"/>
      <c r="N836" s="2"/>
      <c r="O836" s="2"/>
    </row>
    <row r="837" spans="3:15" ht="10.5">
      <c r="C837" s="12"/>
      <c r="J837" s="12"/>
      <c r="K837" s="2"/>
      <c r="L837" s="2"/>
      <c r="M837" s="2"/>
      <c r="N837" s="2"/>
      <c r="O837" s="2"/>
    </row>
    <row r="838" spans="3:15" ht="10.5">
      <c r="C838" s="12"/>
      <c r="J838" s="12"/>
      <c r="K838" s="2"/>
      <c r="L838" s="2"/>
      <c r="M838" s="2"/>
      <c r="N838" s="2"/>
      <c r="O838" s="2"/>
    </row>
    <row r="839" spans="3:15" ht="10.5">
      <c r="C839" s="12"/>
      <c r="J839" s="12"/>
      <c r="K839" s="2"/>
      <c r="L839" s="2"/>
      <c r="M839" s="2"/>
      <c r="N839" s="2"/>
      <c r="O839" s="2"/>
    </row>
    <row r="840" spans="3:15" ht="10.5">
      <c r="C840" s="12"/>
      <c r="J840" s="12"/>
      <c r="K840" s="2"/>
      <c r="L840" s="2"/>
      <c r="M840" s="2"/>
      <c r="N840" s="2"/>
      <c r="O840" s="2"/>
    </row>
    <row r="841" spans="3:15" ht="10.5">
      <c r="C841" s="12"/>
      <c r="J841" s="12"/>
      <c r="K841" s="2"/>
      <c r="L841" s="2"/>
      <c r="M841" s="2"/>
      <c r="N841" s="2"/>
      <c r="O841" s="2"/>
    </row>
    <row r="842" spans="3:15" ht="10.5">
      <c r="C842" s="12"/>
      <c r="J842" s="12"/>
      <c r="K842" s="2"/>
      <c r="L842" s="2"/>
      <c r="M842" s="2"/>
      <c r="N842" s="2"/>
      <c r="O842" s="2"/>
    </row>
    <row r="843" spans="3:15" ht="10.5">
      <c r="C843" s="12"/>
      <c r="J843" s="12"/>
      <c r="K843" s="2"/>
      <c r="L843" s="2"/>
      <c r="M843" s="2"/>
      <c r="N843" s="2"/>
      <c r="O843" s="2"/>
    </row>
    <row r="844" spans="3:15" ht="10.5">
      <c r="C844" s="12"/>
      <c r="J844" s="12"/>
      <c r="K844" s="2"/>
      <c r="L844" s="2"/>
      <c r="M844" s="2"/>
      <c r="N844" s="2"/>
      <c r="O844" s="2"/>
    </row>
    <row r="845" spans="3:15" ht="10.5">
      <c r="C845" s="12"/>
      <c r="J845" s="12"/>
      <c r="K845" s="2"/>
      <c r="L845" s="2"/>
      <c r="M845" s="2"/>
      <c r="N845" s="2"/>
      <c r="O845" s="2"/>
    </row>
    <row r="846" spans="3:15" ht="10.5">
      <c r="C846" s="12"/>
      <c r="J846" s="12"/>
      <c r="K846" s="2"/>
      <c r="L846" s="2"/>
      <c r="M846" s="2"/>
      <c r="N846" s="2"/>
      <c r="O846" s="2"/>
    </row>
    <row r="847" spans="3:15" ht="10.5">
      <c r="C847" s="12"/>
      <c r="J847" s="12"/>
      <c r="K847" s="2"/>
      <c r="L847" s="2"/>
      <c r="M847" s="2"/>
      <c r="N847" s="2"/>
      <c r="O847" s="2"/>
    </row>
    <row r="848" spans="3:15" ht="10.5">
      <c r="C848" s="12"/>
      <c r="J848" s="12"/>
      <c r="K848" s="2"/>
      <c r="L848" s="2"/>
      <c r="M848" s="2"/>
      <c r="N848" s="2"/>
      <c r="O848" s="2"/>
    </row>
    <row r="849" spans="3:15" ht="10.5">
      <c r="C849" s="12"/>
      <c r="J849" s="12"/>
      <c r="K849" s="2"/>
      <c r="L849" s="2"/>
      <c r="M849" s="2"/>
      <c r="N849" s="2"/>
      <c r="O849" s="2"/>
    </row>
    <row r="850" spans="3:15" ht="10.5">
      <c r="C850" s="12"/>
      <c r="J850" s="12"/>
      <c r="K850" s="2"/>
      <c r="L850" s="2"/>
      <c r="M850" s="2"/>
      <c r="N850" s="2"/>
      <c r="O850" s="2"/>
    </row>
    <row r="851" spans="3:15" ht="10.5">
      <c r="C851" s="12"/>
      <c r="J851" s="12"/>
      <c r="K851" s="2"/>
      <c r="L851" s="2"/>
      <c r="M851" s="2"/>
      <c r="N851" s="2"/>
      <c r="O851" s="2"/>
    </row>
    <row r="852" spans="3:15" ht="10.5">
      <c r="C852" s="12"/>
      <c r="J852" s="12"/>
      <c r="K852" s="2"/>
      <c r="L852" s="2"/>
      <c r="M852" s="2"/>
      <c r="N852" s="2"/>
      <c r="O852" s="2"/>
    </row>
    <row r="853" spans="3:15" ht="10.5">
      <c r="C853" s="12"/>
      <c r="J853" s="12"/>
      <c r="K853" s="2"/>
      <c r="L853" s="2"/>
      <c r="M853" s="2"/>
      <c r="N853" s="2"/>
      <c r="O853" s="2"/>
    </row>
    <row r="854" spans="3:15" ht="10.5">
      <c r="C854" s="12"/>
      <c r="J854" s="12"/>
      <c r="K854" s="2"/>
      <c r="L854" s="2"/>
      <c r="M854" s="2"/>
      <c r="N854" s="2"/>
      <c r="O854" s="2"/>
    </row>
    <row r="855" spans="3:15" ht="10.5">
      <c r="C855" s="12"/>
      <c r="J855" s="12"/>
      <c r="K855" s="2"/>
      <c r="L855" s="2"/>
      <c r="M855" s="2"/>
      <c r="N855" s="2"/>
      <c r="O855" s="2"/>
    </row>
    <row r="856" spans="3:15" ht="10.5">
      <c r="C856" s="12"/>
      <c r="J856" s="12"/>
      <c r="K856" s="2"/>
      <c r="L856" s="2"/>
      <c r="M856" s="2"/>
      <c r="N856" s="2"/>
      <c r="O856" s="2"/>
    </row>
    <row r="857" spans="3:15" ht="10.5">
      <c r="C857" s="12"/>
      <c r="J857" s="12"/>
      <c r="K857" s="2"/>
      <c r="L857" s="2"/>
      <c r="M857" s="2"/>
      <c r="N857" s="2"/>
      <c r="O857" s="2"/>
    </row>
    <row r="858" spans="3:15" ht="10.5">
      <c r="C858" s="12"/>
      <c r="J858" s="12"/>
      <c r="K858" s="2"/>
      <c r="L858" s="2"/>
      <c r="M858" s="2"/>
      <c r="N858" s="2"/>
      <c r="O858" s="2"/>
    </row>
    <row r="859" spans="3:15" ht="10.5">
      <c r="C859" s="12"/>
      <c r="J859" s="12"/>
      <c r="K859" s="2"/>
      <c r="L859" s="2"/>
      <c r="M859" s="2"/>
      <c r="N859" s="2"/>
      <c r="O859" s="2"/>
    </row>
    <row r="860" spans="3:15" ht="10.5">
      <c r="C860" s="12"/>
      <c r="J860" s="12"/>
      <c r="K860" s="2"/>
      <c r="L860" s="2"/>
      <c r="M860" s="2"/>
      <c r="N860" s="2"/>
      <c r="O860" s="2"/>
    </row>
    <row r="861" spans="3:15" ht="10.5">
      <c r="C861" s="12"/>
      <c r="J861" s="12"/>
      <c r="K861" s="2"/>
      <c r="L861" s="2"/>
      <c r="M861" s="2"/>
      <c r="N861" s="2"/>
      <c r="O861" s="2"/>
    </row>
    <row r="862" spans="3:15" ht="10.5">
      <c r="C862" s="12"/>
      <c r="J862" s="12"/>
      <c r="K862" s="2"/>
      <c r="L862" s="2"/>
      <c r="M862" s="2"/>
      <c r="N862" s="2"/>
      <c r="O862" s="2"/>
    </row>
    <row r="863" spans="3:15" ht="10.5">
      <c r="C863" s="12"/>
      <c r="J863" s="12"/>
      <c r="K863" s="2"/>
      <c r="L863" s="2"/>
      <c r="M863" s="2"/>
      <c r="N863" s="2"/>
      <c r="O863" s="2"/>
    </row>
    <row r="864" spans="3:15" ht="10.5">
      <c r="C864" s="12"/>
      <c r="J864" s="12"/>
      <c r="K864" s="2"/>
      <c r="L864" s="2"/>
      <c r="M864" s="2"/>
      <c r="N864" s="2"/>
      <c r="O864" s="2"/>
    </row>
    <row r="865" spans="3:15" ht="10.5">
      <c r="C865" s="12"/>
      <c r="J865" s="12"/>
      <c r="K865" s="2"/>
      <c r="L865" s="2"/>
      <c r="M865" s="2"/>
      <c r="N865" s="2"/>
      <c r="O865" s="2"/>
    </row>
    <row r="866" spans="3:15" ht="10.5">
      <c r="C866" s="12"/>
      <c r="J866" s="12"/>
      <c r="K866" s="2"/>
      <c r="L866" s="2"/>
      <c r="M866" s="2"/>
      <c r="N866" s="2"/>
      <c r="O866" s="2"/>
    </row>
    <row r="867" spans="3:15" ht="10.5">
      <c r="C867" s="12"/>
      <c r="J867" s="12"/>
      <c r="K867" s="2"/>
      <c r="L867" s="2"/>
      <c r="M867" s="2"/>
      <c r="N867" s="2"/>
      <c r="O867" s="2"/>
    </row>
    <row r="868" spans="3:15" ht="10.5">
      <c r="C868" s="12"/>
      <c r="J868" s="12"/>
      <c r="K868" s="2"/>
      <c r="L868" s="2"/>
      <c r="M868" s="2"/>
      <c r="N868" s="2"/>
      <c r="O868" s="2"/>
    </row>
    <row r="869" spans="3:15" ht="10.5">
      <c r="C869" s="12"/>
      <c r="J869" s="12"/>
      <c r="K869" s="2"/>
      <c r="L869" s="2"/>
      <c r="M869" s="2"/>
      <c r="N869" s="2"/>
      <c r="O869" s="2"/>
    </row>
    <row r="870" spans="3:15" ht="10.5">
      <c r="C870" s="12"/>
      <c r="J870" s="12"/>
      <c r="K870" s="2"/>
      <c r="L870" s="2"/>
      <c r="M870" s="2"/>
      <c r="N870" s="2"/>
      <c r="O870" s="2"/>
    </row>
    <row r="871" spans="3:15" ht="10.5">
      <c r="C871" s="12"/>
      <c r="J871" s="12"/>
      <c r="K871" s="2"/>
      <c r="L871" s="2"/>
      <c r="M871" s="2"/>
      <c r="N871" s="2"/>
      <c r="O871" s="2"/>
    </row>
    <row r="872" spans="3:15" ht="10.5">
      <c r="C872" s="12"/>
      <c r="J872" s="12"/>
      <c r="K872" s="2"/>
      <c r="L872" s="2"/>
      <c r="M872" s="2"/>
      <c r="N872" s="2"/>
      <c r="O872" s="2"/>
    </row>
    <row r="873" spans="3:15" ht="10.5">
      <c r="C873" s="12"/>
      <c r="J873" s="12"/>
      <c r="K873" s="2"/>
      <c r="L873" s="2"/>
      <c r="M873" s="2"/>
      <c r="N873" s="2"/>
      <c r="O873" s="2"/>
    </row>
    <row r="874" spans="3:15" ht="10.5">
      <c r="C874" s="12"/>
      <c r="J874" s="12"/>
      <c r="K874" s="2"/>
      <c r="L874" s="2"/>
      <c r="M874" s="2"/>
      <c r="N874" s="2"/>
      <c r="O874" s="2"/>
    </row>
    <row r="875" spans="3:15" ht="10.5">
      <c r="C875" s="12"/>
      <c r="J875" s="12"/>
      <c r="K875" s="2"/>
      <c r="L875" s="2"/>
      <c r="M875" s="2"/>
      <c r="N875" s="2"/>
      <c r="O875" s="2"/>
    </row>
    <row r="876" spans="3:15" ht="10.5">
      <c r="C876" s="12"/>
      <c r="J876" s="12"/>
      <c r="K876" s="2"/>
      <c r="L876" s="2"/>
      <c r="M876" s="2"/>
      <c r="N876" s="2"/>
      <c r="O876" s="2"/>
    </row>
    <row r="877" spans="3:15" ht="10.5">
      <c r="C877" s="12"/>
      <c r="J877" s="12"/>
      <c r="K877" s="2"/>
      <c r="L877" s="2"/>
      <c r="M877" s="2"/>
      <c r="N877" s="2"/>
      <c r="O877" s="2"/>
    </row>
    <row r="878" spans="3:15" ht="10.5">
      <c r="C878" s="12"/>
      <c r="J878" s="12"/>
      <c r="K878" s="2"/>
      <c r="L878" s="2"/>
      <c r="M878" s="2"/>
      <c r="N878" s="2"/>
      <c r="O878" s="2"/>
    </row>
    <row r="879" spans="3:15" ht="10.5">
      <c r="C879" s="12"/>
      <c r="J879" s="12"/>
      <c r="K879" s="2"/>
      <c r="L879" s="2"/>
      <c r="M879" s="2"/>
      <c r="N879" s="2"/>
      <c r="O879" s="2"/>
    </row>
    <row r="880" spans="3:15" ht="10.5">
      <c r="C880" s="12"/>
      <c r="J880" s="12"/>
      <c r="K880" s="2"/>
      <c r="L880" s="2"/>
      <c r="M880" s="2"/>
      <c r="N880" s="2"/>
      <c r="O880" s="2"/>
    </row>
    <row r="881" spans="3:15" ht="10.5">
      <c r="C881" s="12"/>
      <c r="J881" s="12"/>
      <c r="K881" s="2"/>
      <c r="L881" s="2"/>
      <c r="M881" s="2"/>
      <c r="N881" s="2"/>
      <c r="O881" s="2"/>
    </row>
    <row r="882" spans="3:15" ht="10.5">
      <c r="C882" s="12"/>
      <c r="J882" s="12"/>
      <c r="K882" s="2"/>
      <c r="L882" s="2"/>
      <c r="M882" s="2"/>
      <c r="N882" s="2"/>
      <c r="O882" s="2"/>
    </row>
    <row r="883" spans="3:15" ht="10.5">
      <c r="C883" s="12"/>
      <c r="J883" s="12"/>
      <c r="K883" s="2"/>
      <c r="L883" s="2"/>
      <c r="M883" s="2"/>
      <c r="N883" s="2"/>
      <c r="O883" s="2"/>
    </row>
    <row r="884" spans="3:15" ht="10.5">
      <c r="C884" s="12"/>
      <c r="J884" s="12"/>
      <c r="K884" s="2"/>
      <c r="L884" s="2"/>
      <c r="M884" s="2"/>
      <c r="N884" s="2"/>
      <c r="O884" s="2"/>
    </row>
    <row r="885" spans="3:15" ht="10.5">
      <c r="C885" s="12"/>
      <c r="J885" s="12"/>
      <c r="K885" s="2"/>
      <c r="L885" s="2"/>
      <c r="M885" s="2"/>
      <c r="N885" s="2"/>
      <c r="O885" s="2"/>
    </row>
    <row r="886" spans="3:15" ht="10.5">
      <c r="C886" s="12"/>
      <c r="J886" s="12"/>
      <c r="K886" s="2"/>
      <c r="L886" s="2"/>
      <c r="M886" s="2"/>
      <c r="N886" s="2"/>
      <c r="O886" s="2"/>
    </row>
    <row r="887" spans="3:15" ht="10.5">
      <c r="C887" s="12"/>
      <c r="J887" s="12"/>
      <c r="K887" s="2"/>
      <c r="L887" s="2"/>
      <c r="M887" s="2"/>
      <c r="N887" s="2"/>
      <c r="O887" s="2"/>
    </row>
    <row r="888" spans="3:15" ht="10.5">
      <c r="C888" s="12"/>
      <c r="J888" s="12"/>
      <c r="K888" s="2"/>
      <c r="L888" s="2"/>
      <c r="M888" s="2"/>
      <c r="N888" s="2"/>
      <c r="O888" s="2"/>
    </row>
    <row r="889" spans="3:15" ht="10.5">
      <c r="C889" s="12"/>
      <c r="J889" s="12"/>
      <c r="K889" s="2"/>
      <c r="L889" s="2"/>
      <c r="M889" s="2"/>
      <c r="N889" s="2"/>
      <c r="O889" s="2"/>
    </row>
    <row r="890" spans="3:15" ht="10.5">
      <c r="C890" s="12"/>
      <c r="J890" s="12"/>
      <c r="K890" s="2"/>
      <c r="L890" s="2"/>
      <c r="M890" s="2"/>
      <c r="N890" s="2"/>
      <c r="O890" s="2"/>
    </row>
    <row r="891" spans="3:15" ht="10.5">
      <c r="C891" s="12"/>
      <c r="J891" s="12"/>
      <c r="K891" s="2"/>
      <c r="L891" s="2"/>
      <c r="M891" s="2"/>
      <c r="N891" s="2"/>
      <c r="O891" s="2"/>
    </row>
    <row r="892" spans="3:15" ht="10.5">
      <c r="C892" s="12"/>
      <c r="J892" s="12"/>
      <c r="K892" s="2"/>
      <c r="L892" s="2"/>
      <c r="M892" s="2"/>
      <c r="N892" s="2"/>
      <c r="O892" s="2"/>
    </row>
    <row r="893" spans="3:15" ht="10.5">
      <c r="C893" s="12"/>
      <c r="J893" s="12"/>
      <c r="K893" s="2"/>
      <c r="L893" s="2"/>
      <c r="M893" s="2"/>
      <c r="N893" s="2"/>
      <c r="O893" s="2"/>
    </row>
    <row r="894" spans="3:15" ht="10.5">
      <c r="C894" s="12"/>
      <c r="J894" s="12"/>
      <c r="K894" s="2"/>
      <c r="L894" s="2"/>
      <c r="M894" s="2"/>
      <c r="N894" s="2"/>
      <c r="O894" s="2"/>
    </row>
    <row r="895" spans="3:15" ht="10.5">
      <c r="C895" s="12"/>
      <c r="J895" s="12"/>
      <c r="K895" s="2"/>
      <c r="L895" s="2"/>
      <c r="M895" s="2"/>
      <c r="N895" s="2"/>
      <c r="O895" s="2"/>
    </row>
    <row r="896" spans="3:15" ht="10.5">
      <c r="C896" s="12"/>
      <c r="J896" s="12"/>
      <c r="K896" s="2"/>
      <c r="L896" s="2"/>
      <c r="M896" s="2"/>
      <c r="N896" s="2"/>
      <c r="O896" s="2"/>
    </row>
    <row r="897" spans="3:15" ht="10.5">
      <c r="C897" s="12"/>
      <c r="J897" s="12"/>
      <c r="K897" s="2"/>
      <c r="L897" s="2"/>
      <c r="M897" s="2"/>
      <c r="N897" s="2"/>
      <c r="O897" s="2"/>
    </row>
    <row r="898" spans="3:15" ht="10.5">
      <c r="C898" s="12"/>
      <c r="J898" s="12"/>
      <c r="K898" s="2"/>
      <c r="L898" s="2"/>
      <c r="M898" s="2"/>
      <c r="N898" s="2"/>
      <c r="O898" s="2"/>
    </row>
    <row r="899" spans="3:15" ht="10.5">
      <c r="C899" s="12"/>
      <c r="J899" s="12"/>
      <c r="K899" s="2"/>
      <c r="L899" s="2"/>
      <c r="M899" s="2"/>
      <c r="N899" s="2"/>
      <c r="O899" s="2"/>
    </row>
    <row r="900" spans="3:15" ht="10.5">
      <c r="C900" s="12"/>
      <c r="J900" s="12"/>
      <c r="K900" s="2"/>
      <c r="L900" s="2"/>
      <c r="M900" s="2"/>
      <c r="N900" s="2"/>
      <c r="O900" s="2"/>
    </row>
    <row r="901" spans="3:15" ht="10.5">
      <c r="C901" s="12"/>
      <c r="J901" s="12"/>
      <c r="K901" s="2"/>
      <c r="L901" s="2"/>
      <c r="M901" s="2"/>
      <c r="N901" s="2"/>
      <c r="O901" s="2"/>
    </row>
    <row r="902" spans="3:15" ht="10.5">
      <c r="C902" s="12"/>
      <c r="J902" s="12"/>
      <c r="K902" s="2"/>
      <c r="L902" s="2"/>
      <c r="M902" s="2"/>
      <c r="N902" s="2"/>
      <c r="O902" s="2"/>
    </row>
    <row r="903" spans="3:15" ht="10.5">
      <c r="C903" s="12"/>
      <c r="J903" s="12"/>
      <c r="K903" s="2"/>
      <c r="L903" s="2"/>
      <c r="M903" s="2"/>
      <c r="N903" s="2"/>
      <c r="O903" s="2"/>
    </row>
    <row r="904" spans="3:15" ht="10.5">
      <c r="C904" s="12"/>
      <c r="J904" s="12"/>
      <c r="K904" s="2"/>
      <c r="L904" s="2"/>
      <c r="M904" s="2"/>
      <c r="N904" s="2"/>
      <c r="O904" s="2"/>
    </row>
    <row r="905" spans="3:15" ht="10.5">
      <c r="C905" s="12"/>
      <c r="J905" s="12"/>
      <c r="K905" s="2"/>
      <c r="L905" s="2"/>
      <c r="M905" s="2"/>
      <c r="N905" s="2"/>
      <c r="O905" s="2"/>
    </row>
    <row r="906" spans="3:15" ht="10.5">
      <c r="C906" s="12"/>
      <c r="J906" s="12"/>
      <c r="K906" s="2"/>
      <c r="L906" s="2"/>
      <c r="M906" s="2"/>
      <c r="N906" s="2"/>
      <c r="O906" s="2"/>
    </row>
    <row r="907" spans="3:15" ht="10.5">
      <c r="C907" s="12"/>
      <c r="J907" s="12"/>
      <c r="K907" s="2"/>
      <c r="L907" s="2"/>
      <c r="M907" s="2"/>
      <c r="N907" s="2"/>
      <c r="O907" s="2"/>
    </row>
    <row r="908" spans="3:15" ht="10.5">
      <c r="C908" s="12"/>
      <c r="J908" s="12"/>
      <c r="K908" s="2"/>
      <c r="L908" s="2"/>
      <c r="M908" s="2"/>
      <c r="N908" s="2"/>
      <c r="O908" s="2"/>
    </row>
    <row r="909" spans="3:15" ht="10.5">
      <c r="C909" s="12"/>
      <c r="J909" s="12"/>
      <c r="K909" s="2"/>
      <c r="L909" s="2"/>
      <c r="M909" s="2"/>
      <c r="N909" s="2"/>
      <c r="O909" s="2"/>
    </row>
    <row r="910" spans="3:15" ht="10.5">
      <c r="C910" s="12"/>
      <c r="J910" s="12"/>
      <c r="K910" s="2"/>
      <c r="L910" s="2"/>
      <c r="M910" s="2"/>
      <c r="N910" s="2"/>
      <c r="O910" s="2"/>
    </row>
    <row r="911" spans="3:15" ht="10.5">
      <c r="C911" s="12"/>
      <c r="J911" s="12"/>
      <c r="K911" s="2"/>
      <c r="L911" s="2"/>
      <c r="M911" s="2"/>
      <c r="N911" s="2"/>
      <c r="O911" s="2"/>
    </row>
    <row r="912" spans="3:15" ht="10.5">
      <c r="C912" s="12"/>
      <c r="J912" s="12"/>
      <c r="K912" s="2"/>
      <c r="L912" s="2"/>
      <c r="M912" s="2"/>
      <c r="N912" s="2"/>
      <c r="O912" s="2"/>
    </row>
    <row r="913" spans="3:15" ht="10.5">
      <c r="C913" s="12"/>
      <c r="J913" s="12"/>
      <c r="K913" s="2"/>
      <c r="L913" s="2"/>
      <c r="M913" s="2"/>
      <c r="N913" s="2"/>
      <c r="O913" s="2"/>
    </row>
    <row r="914" spans="3:15" ht="10.5">
      <c r="C914" s="12"/>
      <c r="J914" s="12"/>
      <c r="K914" s="2"/>
      <c r="L914" s="2"/>
      <c r="M914" s="2"/>
      <c r="N914" s="2"/>
      <c r="O914" s="2"/>
    </row>
    <row r="915" spans="3:15" ht="10.5">
      <c r="C915" s="12"/>
      <c r="J915" s="12"/>
      <c r="K915" s="2"/>
      <c r="L915" s="2"/>
      <c r="M915" s="2"/>
      <c r="N915" s="2"/>
      <c r="O915" s="2"/>
    </row>
    <row r="916" spans="3:15" ht="10.5">
      <c r="C916" s="12"/>
      <c r="J916" s="12"/>
      <c r="K916" s="2"/>
      <c r="L916" s="2"/>
      <c r="M916" s="2"/>
      <c r="N916" s="2"/>
      <c r="O916" s="2"/>
    </row>
    <row r="917" spans="3:15" ht="10.5">
      <c r="C917" s="12"/>
      <c r="J917" s="12"/>
      <c r="K917" s="2"/>
      <c r="L917" s="2"/>
      <c r="M917" s="2"/>
      <c r="N917" s="2"/>
      <c r="O917" s="2"/>
    </row>
    <row r="918" spans="3:15" ht="10.5">
      <c r="C918" s="12"/>
      <c r="J918" s="12"/>
      <c r="K918" s="2"/>
      <c r="L918" s="2"/>
      <c r="M918" s="2"/>
      <c r="N918" s="2"/>
      <c r="O918" s="2"/>
    </row>
    <row r="919" spans="3:15" ht="10.5">
      <c r="C919" s="12"/>
      <c r="J919" s="12"/>
      <c r="K919" s="2"/>
      <c r="L919" s="2"/>
      <c r="M919" s="2"/>
      <c r="N919" s="2"/>
      <c r="O919" s="2"/>
    </row>
    <row r="920" spans="3:15" ht="10.5">
      <c r="C920" s="12"/>
      <c r="J920" s="12"/>
      <c r="K920" s="2"/>
      <c r="L920" s="2"/>
      <c r="M920" s="2"/>
      <c r="N920" s="2"/>
      <c r="O920" s="2"/>
    </row>
    <row r="921" spans="3:15" ht="10.5">
      <c r="C921" s="12"/>
      <c r="J921" s="12"/>
      <c r="K921" s="2"/>
      <c r="L921" s="2"/>
      <c r="M921" s="2"/>
      <c r="N921" s="2"/>
      <c r="O921" s="2"/>
    </row>
    <row r="922" spans="3:15" ht="10.5">
      <c r="C922" s="12"/>
      <c r="J922" s="12"/>
      <c r="K922" s="2"/>
      <c r="L922" s="2"/>
      <c r="M922" s="2"/>
      <c r="N922" s="2"/>
      <c r="O922" s="2"/>
    </row>
    <row r="923" spans="3:15" ht="10.5">
      <c r="C923" s="12"/>
      <c r="J923" s="12"/>
      <c r="K923" s="2"/>
      <c r="L923" s="2"/>
      <c r="M923" s="2"/>
      <c r="N923" s="2"/>
      <c r="O923" s="2"/>
    </row>
    <row r="924" spans="3:15" ht="10.5">
      <c r="C924" s="12"/>
      <c r="J924" s="12"/>
      <c r="K924" s="2"/>
      <c r="L924" s="2"/>
      <c r="M924" s="2"/>
      <c r="N924" s="2"/>
      <c r="O924" s="2"/>
    </row>
    <row r="925" spans="3:15" ht="10.5">
      <c r="C925" s="12"/>
      <c r="J925" s="12"/>
      <c r="K925" s="2"/>
      <c r="L925" s="2"/>
      <c r="M925" s="2"/>
      <c r="N925" s="2"/>
      <c r="O925" s="2"/>
    </row>
    <row r="926" spans="3:15" ht="10.5">
      <c r="C926" s="12"/>
      <c r="J926" s="12"/>
      <c r="K926" s="2"/>
      <c r="L926" s="2"/>
      <c r="M926" s="2"/>
      <c r="N926" s="2"/>
      <c r="O926" s="2"/>
    </row>
    <row r="927" spans="3:15" ht="10.5">
      <c r="C927" s="12"/>
      <c r="J927" s="12"/>
      <c r="K927" s="2"/>
      <c r="L927" s="2"/>
      <c r="M927" s="2"/>
      <c r="N927" s="2"/>
      <c r="O927" s="2"/>
    </row>
    <row r="928" spans="3:15" ht="10.5">
      <c r="C928" s="12"/>
      <c r="J928" s="12"/>
      <c r="K928" s="2"/>
      <c r="L928" s="2"/>
      <c r="M928" s="2"/>
      <c r="N928" s="2"/>
      <c r="O928" s="2"/>
    </row>
    <row r="929" spans="3:15" ht="10.5">
      <c r="C929" s="12"/>
      <c r="J929" s="12"/>
      <c r="K929" s="2"/>
      <c r="L929" s="2"/>
      <c r="M929" s="2"/>
      <c r="N929" s="2"/>
      <c r="O929" s="2"/>
    </row>
    <row r="930" spans="3:15" ht="10.5">
      <c r="C930" s="12"/>
      <c r="J930" s="12"/>
      <c r="K930" s="2"/>
      <c r="L930" s="2"/>
      <c r="M930" s="2"/>
      <c r="N930" s="2"/>
      <c r="O930" s="2"/>
    </row>
    <row r="931" spans="3:15" ht="10.5">
      <c r="C931" s="12"/>
      <c r="J931" s="12"/>
      <c r="K931" s="2"/>
      <c r="L931" s="2"/>
      <c r="M931" s="2"/>
      <c r="N931" s="2"/>
      <c r="O931" s="2"/>
    </row>
    <row r="932" spans="3:15" ht="10.5">
      <c r="C932" s="12"/>
      <c r="J932" s="12"/>
      <c r="K932" s="2"/>
      <c r="L932" s="2"/>
      <c r="M932" s="2"/>
      <c r="N932" s="2"/>
      <c r="O932" s="2"/>
    </row>
    <row r="933" spans="3:15" ht="10.5">
      <c r="C933" s="12"/>
      <c r="J933" s="12"/>
      <c r="K933" s="2"/>
      <c r="L933" s="2"/>
      <c r="M933" s="2"/>
      <c r="N933" s="2"/>
      <c r="O933" s="2"/>
    </row>
    <row r="934" spans="3:15" ht="10.5">
      <c r="C934" s="12"/>
      <c r="J934" s="12"/>
      <c r="K934" s="2"/>
      <c r="L934" s="2"/>
      <c r="M934" s="2"/>
      <c r="N934" s="2"/>
      <c r="O934" s="2"/>
    </row>
    <row r="935" spans="3:15" ht="10.5">
      <c r="C935" s="12"/>
      <c r="J935" s="12"/>
      <c r="K935" s="2"/>
      <c r="L935" s="2"/>
      <c r="M935" s="2"/>
      <c r="N935" s="2"/>
      <c r="O935" s="2"/>
    </row>
    <row r="936" spans="3:15" ht="10.5">
      <c r="C936" s="12"/>
      <c r="J936" s="12"/>
      <c r="K936" s="2"/>
      <c r="L936" s="2"/>
      <c r="M936" s="2"/>
      <c r="N936" s="2"/>
      <c r="O936" s="2"/>
    </row>
    <row r="937" spans="3:15" ht="10.5">
      <c r="C937" s="12"/>
      <c r="J937" s="12"/>
      <c r="K937" s="2"/>
      <c r="L937" s="2"/>
      <c r="M937" s="2"/>
      <c r="N937" s="2"/>
      <c r="O937" s="2"/>
    </row>
    <row r="938" spans="3:15" ht="10.5">
      <c r="C938" s="12"/>
      <c r="J938" s="12"/>
      <c r="K938" s="2"/>
      <c r="L938" s="2"/>
      <c r="M938" s="2"/>
      <c r="N938" s="2"/>
      <c r="O938" s="2"/>
    </row>
    <row r="939" spans="3:15" ht="10.5">
      <c r="C939" s="12"/>
      <c r="J939" s="12"/>
      <c r="K939" s="2"/>
      <c r="L939" s="2"/>
      <c r="M939" s="2"/>
      <c r="N939" s="2"/>
      <c r="O939" s="2"/>
    </row>
    <row r="940" spans="3:15" ht="10.5">
      <c r="C940" s="12"/>
      <c r="J940" s="12"/>
      <c r="K940" s="2"/>
      <c r="L940" s="2"/>
      <c r="M940" s="2"/>
      <c r="N940" s="2"/>
      <c r="O940" s="2"/>
    </row>
    <row r="941" spans="3:15" ht="10.5">
      <c r="C941" s="12"/>
      <c r="J941" s="12"/>
      <c r="K941" s="2"/>
      <c r="L941" s="2"/>
      <c r="M941" s="2"/>
      <c r="N941" s="2"/>
      <c r="O941" s="2"/>
    </row>
    <row r="942" spans="3:15" ht="10.5">
      <c r="C942" s="12"/>
      <c r="J942" s="12"/>
      <c r="K942" s="2"/>
      <c r="L942" s="2"/>
      <c r="M942" s="2"/>
      <c r="N942" s="2"/>
      <c r="O942" s="2"/>
    </row>
    <row r="943" spans="3:15" ht="10.5">
      <c r="C943" s="12"/>
      <c r="J943" s="12"/>
      <c r="K943" s="2"/>
      <c r="L943" s="2"/>
      <c r="M943" s="2"/>
      <c r="N943" s="2"/>
      <c r="O943" s="2"/>
    </row>
    <row r="944" spans="3:15" ht="10.5">
      <c r="C944" s="12"/>
      <c r="J944" s="12"/>
      <c r="K944" s="2"/>
      <c r="L944" s="2"/>
      <c r="M944" s="2"/>
      <c r="N944" s="2"/>
      <c r="O944" s="2"/>
    </row>
    <row r="945" spans="3:15" ht="10.5">
      <c r="C945" s="12"/>
      <c r="J945" s="12"/>
      <c r="K945" s="2"/>
      <c r="L945" s="2"/>
      <c r="M945" s="2"/>
      <c r="N945" s="2"/>
      <c r="O945" s="2"/>
    </row>
    <row r="946" spans="3:15" ht="10.5">
      <c r="C946" s="12"/>
      <c r="J946" s="12"/>
      <c r="K946" s="2"/>
      <c r="L946" s="2"/>
      <c r="M946" s="2"/>
      <c r="N946" s="2"/>
      <c r="O946" s="2"/>
    </row>
    <row r="947" spans="3:15" ht="10.5">
      <c r="C947" s="12"/>
      <c r="J947" s="12"/>
      <c r="K947" s="2"/>
      <c r="L947" s="2"/>
      <c r="M947" s="2"/>
      <c r="N947" s="2"/>
      <c r="O947" s="2"/>
    </row>
    <row r="948" spans="3:15" ht="10.5">
      <c r="C948" s="12"/>
      <c r="J948" s="12"/>
      <c r="K948" s="2"/>
      <c r="L948" s="2"/>
      <c r="M948" s="2"/>
      <c r="N948" s="2"/>
      <c r="O948" s="2"/>
    </row>
    <row r="949" spans="3:15" ht="10.5">
      <c r="C949" s="12"/>
      <c r="J949" s="12"/>
      <c r="K949" s="2"/>
      <c r="L949" s="2"/>
      <c r="M949" s="2"/>
      <c r="N949" s="2"/>
      <c r="O949" s="2"/>
    </row>
    <row r="950" spans="3:15" ht="10.5">
      <c r="C950" s="12"/>
      <c r="J950" s="12"/>
      <c r="K950" s="2"/>
      <c r="L950" s="2"/>
      <c r="M950" s="2"/>
      <c r="N950" s="2"/>
      <c r="O950" s="2"/>
    </row>
    <row r="951" spans="3:15" ht="10.5">
      <c r="C951" s="12"/>
      <c r="J951" s="12"/>
      <c r="K951" s="2"/>
      <c r="L951" s="2"/>
      <c r="M951" s="2"/>
      <c r="N951" s="2"/>
      <c r="O951" s="2"/>
    </row>
    <row r="952" spans="3:15" ht="10.5">
      <c r="C952" s="12"/>
      <c r="J952" s="12"/>
      <c r="K952" s="2"/>
      <c r="L952" s="2"/>
      <c r="M952" s="2"/>
      <c r="N952" s="2"/>
      <c r="O952" s="2"/>
    </row>
    <row r="953" spans="3:15" ht="10.5">
      <c r="C953" s="12"/>
      <c r="J953" s="12"/>
      <c r="K953" s="2"/>
      <c r="L953" s="2"/>
      <c r="M953" s="2"/>
      <c r="N953" s="2"/>
      <c r="O953" s="2"/>
    </row>
    <row r="954" spans="3:15" ht="10.5">
      <c r="C954" s="12"/>
      <c r="J954" s="12"/>
      <c r="K954" s="2"/>
      <c r="L954" s="2"/>
      <c r="M954" s="2"/>
      <c r="N954" s="2"/>
      <c r="O954" s="2"/>
    </row>
    <row r="955" spans="3:15" ht="10.5">
      <c r="C955" s="12"/>
      <c r="J955" s="12"/>
      <c r="K955" s="2"/>
      <c r="L955" s="2"/>
      <c r="M955" s="2"/>
      <c r="N955" s="2"/>
      <c r="O955" s="2"/>
    </row>
    <row r="956" spans="3:15" ht="10.5">
      <c r="C956" s="12"/>
      <c r="J956" s="12"/>
      <c r="K956" s="2"/>
      <c r="L956" s="2"/>
      <c r="M956" s="2"/>
      <c r="N956" s="2"/>
      <c r="O956" s="2"/>
    </row>
    <row r="957" spans="3:15" ht="10.5">
      <c r="C957" s="12"/>
      <c r="J957" s="12"/>
      <c r="K957" s="2"/>
      <c r="L957" s="2"/>
      <c r="M957" s="2"/>
      <c r="N957" s="2"/>
      <c r="O957" s="2"/>
    </row>
    <row r="958" spans="3:15" ht="10.5">
      <c r="C958" s="12"/>
      <c r="J958" s="12"/>
      <c r="K958" s="2"/>
      <c r="L958" s="2"/>
      <c r="M958" s="2"/>
      <c r="N958" s="2"/>
      <c r="O958" s="2"/>
    </row>
    <row r="959" spans="3:15" ht="10.5">
      <c r="C959" s="12"/>
      <c r="J959" s="12"/>
      <c r="K959" s="2"/>
      <c r="L959" s="2"/>
      <c r="M959" s="2"/>
      <c r="N959" s="2"/>
      <c r="O959" s="2"/>
    </row>
    <row r="960" spans="3:15" ht="10.5">
      <c r="C960" s="12"/>
      <c r="J960" s="12"/>
      <c r="K960" s="2"/>
      <c r="L960" s="2"/>
      <c r="M960" s="2"/>
      <c r="N960" s="2"/>
      <c r="O960" s="2"/>
    </row>
    <row r="961" spans="3:15" ht="10.5">
      <c r="C961" s="12"/>
      <c r="J961" s="12"/>
      <c r="K961" s="2"/>
      <c r="L961" s="2"/>
      <c r="M961" s="2"/>
      <c r="N961" s="2"/>
      <c r="O961" s="2"/>
    </row>
    <row r="962" spans="3:15" ht="10.5">
      <c r="C962" s="12"/>
      <c r="J962" s="12"/>
      <c r="K962" s="2"/>
      <c r="L962" s="2"/>
      <c r="M962" s="2"/>
      <c r="N962" s="2"/>
      <c r="O962" s="2"/>
    </row>
    <row r="963" spans="3:15" ht="10.5">
      <c r="C963" s="12"/>
      <c r="J963" s="12"/>
      <c r="K963" s="2"/>
      <c r="L963" s="2"/>
      <c r="M963" s="2"/>
      <c r="N963" s="2"/>
      <c r="O963" s="2"/>
    </row>
    <row r="964" spans="3:15" ht="10.5">
      <c r="C964" s="12"/>
      <c r="J964" s="12"/>
      <c r="K964" s="2"/>
      <c r="L964" s="2"/>
      <c r="M964" s="2"/>
      <c r="N964" s="2"/>
      <c r="O964" s="2"/>
    </row>
    <row r="965" spans="3:15" ht="10.5">
      <c r="C965" s="12"/>
      <c r="J965" s="12"/>
      <c r="K965" s="2"/>
      <c r="L965" s="2"/>
      <c r="M965" s="2"/>
      <c r="N965" s="2"/>
      <c r="O965" s="2"/>
    </row>
    <row r="966" spans="3:15" ht="10.5">
      <c r="C966" s="12"/>
      <c r="J966" s="12"/>
      <c r="K966" s="2"/>
      <c r="L966" s="2"/>
      <c r="M966" s="2"/>
      <c r="N966" s="2"/>
      <c r="O966" s="2"/>
    </row>
    <row r="967" spans="3:15" ht="10.5">
      <c r="C967" s="12"/>
      <c r="J967" s="12"/>
      <c r="K967" s="2"/>
      <c r="L967" s="2"/>
      <c r="M967" s="2"/>
      <c r="N967" s="2"/>
      <c r="O967" s="2"/>
    </row>
    <row r="968" spans="3:15" ht="10.5">
      <c r="C968" s="12"/>
      <c r="J968" s="12"/>
      <c r="K968" s="2"/>
      <c r="L968" s="2"/>
      <c r="M968" s="2"/>
      <c r="N968" s="2"/>
      <c r="O968" s="2"/>
    </row>
    <row r="969" spans="3:15" ht="10.5">
      <c r="C969" s="12"/>
      <c r="J969" s="12"/>
      <c r="K969" s="2"/>
      <c r="L969" s="2"/>
      <c r="M969" s="2"/>
      <c r="N969" s="2"/>
      <c r="O969" s="2"/>
    </row>
    <row r="970" spans="3:15" ht="10.5">
      <c r="C970" s="12"/>
      <c r="J970" s="12"/>
      <c r="K970" s="2"/>
      <c r="L970" s="2"/>
      <c r="M970" s="2"/>
      <c r="N970" s="2"/>
      <c r="O970" s="2"/>
    </row>
    <row r="971" spans="3:15" ht="10.5">
      <c r="C971" s="12"/>
      <c r="J971" s="12"/>
      <c r="K971" s="2"/>
      <c r="L971" s="2"/>
      <c r="M971" s="2"/>
      <c r="N971" s="2"/>
      <c r="O971" s="2"/>
    </row>
    <row r="972" spans="3:15" ht="10.5">
      <c r="C972" s="12"/>
      <c r="J972" s="12"/>
      <c r="K972" s="2"/>
      <c r="L972" s="2"/>
      <c r="M972" s="2"/>
      <c r="N972" s="2"/>
      <c r="O972" s="2"/>
    </row>
    <row r="973" spans="3:15" ht="10.5">
      <c r="C973" s="12"/>
      <c r="J973" s="12"/>
      <c r="K973" s="2"/>
      <c r="L973" s="2"/>
      <c r="M973" s="2"/>
      <c r="N973" s="2"/>
      <c r="O973" s="2"/>
    </row>
    <row r="974" spans="3:15" ht="10.5">
      <c r="C974" s="12"/>
      <c r="J974" s="12"/>
      <c r="K974" s="2"/>
      <c r="L974" s="2"/>
      <c r="M974" s="2"/>
      <c r="N974" s="2"/>
      <c r="O974" s="2"/>
    </row>
    <row r="975" spans="3:15" ht="10.5">
      <c r="C975" s="12"/>
      <c r="J975" s="12"/>
      <c r="K975" s="2"/>
      <c r="L975" s="2"/>
      <c r="M975" s="2"/>
      <c r="N975" s="2"/>
      <c r="O975" s="2"/>
    </row>
    <row r="976" spans="3:15" ht="10.5">
      <c r="C976" s="12"/>
      <c r="J976" s="12"/>
      <c r="K976" s="2"/>
      <c r="L976" s="2"/>
      <c r="M976" s="2"/>
      <c r="N976" s="2"/>
      <c r="O976" s="2"/>
    </row>
    <row r="977" spans="3:15" ht="10.5">
      <c r="C977" s="12"/>
      <c r="J977" s="12"/>
      <c r="K977" s="2"/>
      <c r="L977" s="2"/>
      <c r="M977" s="2"/>
      <c r="N977" s="2"/>
      <c r="O977" s="2"/>
    </row>
    <row r="978" spans="3:15" ht="10.5">
      <c r="C978" s="12"/>
      <c r="J978" s="12"/>
      <c r="K978" s="2"/>
      <c r="L978" s="2"/>
      <c r="M978" s="2"/>
      <c r="N978" s="2"/>
      <c r="O978" s="2"/>
    </row>
    <row r="979" spans="3:15" ht="10.5">
      <c r="C979" s="12"/>
      <c r="J979" s="12"/>
      <c r="K979" s="2"/>
      <c r="L979" s="2"/>
      <c r="M979" s="2"/>
      <c r="N979" s="2"/>
      <c r="O979" s="2"/>
    </row>
    <row r="980" spans="3:15" ht="10.5">
      <c r="C980" s="12"/>
      <c r="J980" s="12"/>
      <c r="K980" s="2"/>
      <c r="L980" s="2"/>
      <c r="M980" s="2"/>
      <c r="N980" s="2"/>
      <c r="O980" s="2"/>
    </row>
    <row r="981" spans="3:15" ht="10.5">
      <c r="C981" s="12"/>
      <c r="J981" s="12"/>
      <c r="K981" s="2"/>
      <c r="L981" s="2"/>
      <c r="M981" s="2"/>
      <c r="N981" s="2"/>
      <c r="O981" s="2"/>
    </row>
    <row r="982" spans="3:15" ht="10.5">
      <c r="C982" s="12"/>
      <c r="J982" s="12"/>
      <c r="K982" s="2"/>
      <c r="L982" s="2"/>
      <c r="M982" s="2"/>
      <c r="N982" s="2"/>
      <c r="O982" s="2"/>
    </row>
    <row r="983" spans="3:15" ht="10.5">
      <c r="C983" s="12"/>
      <c r="J983" s="12"/>
      <c r="K983" s="2"/>
      <c r="L983" s="2"/>
      <c r="M983" s="2"/>
      <c r="N983" s="2"/>
      <c r="O983" s="2"/>
    </row>
    <row r="984" spans="3:15" ht="10.5">
      <c r="C984" s="12"/>
      <c r="J984" s="12"/>
      <c r="K984" s="2"/>
      <c r="L984" s="2"/>
      <c r="M984" s="2"/>
      <c r="N984" s="2"/>
      <c r="O984" s="2"/>
    </row>
    <row r="985" spans="3:15" ht="10.5">
      <c r="C985" s="12"/>
      <c r="J985" s="12"/>
      <c r="K985" s="2"/>
      <c r="L985" s="2"/>
      <c r="M985" s="2"/>
      <c r="N985" s="2"/>
      <c r="O985" s="2"/>
    </row>
    <row r="986" spans="3:15" ht="10.5">
      <c r="C986" s="12"/>
      <c r="J986" s="12"/>
      <c r="K986" s="2"/>
      <c r="L986" s="2"/>
      <c r="M986" s="2"/>
      <c r="N986" s="2"/>
      <c r="O986" s="2"/>
    </row>
    <row r="987" spans="3:15" ht="10.5">
      <c r="C987" s="12"/>
      <c r="J987" s="12"/>
      <c r="K987" s="2"/>
      <c r="L987" s="2"/>
      <c r="M987" s="2"/>
      <c r="N987" s="2"/>
      <c r="O987" s="2"/>
    </row>
    <row r="988" spans="3:15" ht="10.5">
      <c r="C988" s="12"/>
      <c r="J988" s="12"/>
      <c r="K988" s="2"/>
      <c r="L988" s="2"/>
      <c r="M988" s="2"/>
      <c r="N988" s="2"/>
      <c r="O988" s="2"/>
    </row>
    <row r="989" spans="3:15" ht="10.5">
      <c r="C989" s="12"/>
      <c r="J989" s="12"/>
      <c r="K989" s="2"/>
      <c r="L989" s="2"/>
      <c r="M989" s="2"/>
      <c r="N989" s="2"/>
      <c r="O989" s="2"/>
    </row>
    <row r="990" spans="3:15" ht="10.5">
      <c r="C990" s="12"/>
      <c r="J990" s="12"/>
      <c r="K990" s="2"/>
      <c r="L990" s="2"/>
      <c r="M990" s="2"/>
      <c r="N990" s="2"/>
      <c r="O990" s="2"/>
    </row>
    <row r="991" spans="3:15" ht="10.5">
      <c r="C991" s="12"/>
      <c r="J991" s="12"/>
      <c r="K991" s="2"/>
      <c r="L991" s="2"/>
      <c r="M991" s="2"/>
      <c r="N991" s="2"/>
      <c r="O991" s="2"/>
    </row>
    <row r="992" spans="3:15" ht="10.5">
      <c r="C992" s="12"/>
      <c r="J992" s="12"/>
      <c r="K992" s="2"/>
      <c r="L992" s="2"/>
      <c r="M992" s="2"/>
      <c r="N992" s="2"/>
      <c r="O992" s="2"/>
    </row>
    <row r="993" spans="3:15" ht="10.5">
      <c r="C993" s="12"/>
      <c r="J993" s="12"/>
      <c r="K993" s="2"/>
      <c r="L993" s="2"/>
      <c r="M993" s="2"/>
      <c r="N993" s="2"/>
      <c r="O993" s="2"/>
    </row>
    <row r="994" spans="3:15" ht="10.5">
      <c r="C994" s="12"/>
      <c r="J994" s="12"/>
      <c r="K994" s="2"/>
      <c r="L994" s="2"/>
      <c r="M994" s="2"/>
      <c r="N994" s="2"/>
      <c r="O994" s="2"/>
    </row>
    <row r="995" spans="3:15" ht="10.5">
      <c r="C995" s="12"/>
      <c r="J995" s="12"/>
      <c r="K995" s="2"/>
      <c r="L995" s="2"/>
      <c r="M995" s="2"/>
      <c r="N995" s="2"/>
      <c r="O995" s="2"/>
    </row>
    <row r="996" spans="3:15" ht="10.5">
      <c r="C996" s="12"/>
      <c r="J996" s="12"/>
      <c r="K996" s="2"/>
      <c r="L996" s="2"/>
      <c r="M996" s="2"/>
      <c r="N996" s="2"/>
      <c r="O996" s="2"/>
    </row>
    <row r="997" spans="3:15" ht="10.5">
      <c r="C997" s="12"/>
      <c r="J997" s="12"/>
      <c r="K997" s="2"/>
      <c r="L997" s="2"/>
      <c r="M997" s="2"/>
      <c r="N997" s="2"/>
      <c r="O997" s="2"/>
    </row>
    <row r="998" spans="3:15" ht="10.5">
      <c r="C998" s="12"/>
      <c r="J998" s="12"/>
      <c r="K998" s="2"/>
      <c r="L998" s="2"/>
      <c r="M998" s="2"/>
      <c r="N998" s="2"/>
      <c r="O998" s="2"/>
    </row>
    <row r="999" spans="3:15" ht="10.5">
      <c r="C999" s="12"/>
      <c r="J999" s="12"/>
      <c r="K999" s="2"/>
      <c r="L999" s="2"/>
      <c r="M999" s="2"/>
      <c r="N999" s="2"/>
      <c r="O999" s="2"/>
    </row>
    <row r="1000" spans="3:15" ht="10.5">
      <c r="C1000" s="12"/>
      <c r="J1000" s="12"/>
      <c r="K1000" s="2"/>
      <c r="L1000" s="2"/>
      <c r="M1000" s="2"/>
      <c r="N1000" s="2"/>
      <c r="O1000" s="2"/>
    </row>
    <row r="1001" spans="3:15" ht="10.5">
      <c r="C1001" s="12"/>
      <c r="J1001" s="12"/>
      <c r="K1001" s="2"/>
      <c r="L1001" s="2"/>
      <c r="M1001" s="2"/>
      <c r="N1001" s="2"/>
      <c r="O1001" s="2"/>
    </row>
    <row r="1002" spans="3:15" ht="10.5">
      <c r="C1002" s="12"/>
      <c r="J1002" s="12"/>
      <c r="K1002" s="2"/>
      <c r="L1002" s="2"/>
      <c r="M1002" s="2"/>
      <c r="N1002" s="2"/>
      <c r="O1002" s="2"/>
    </row>
    <row r="1003" spans="3:15" ht="10.5">
      <c r="C1003" s="12"/>
      <c r="J1003" s="12"/>
      <c r="K1003" s="2"/>
      <c r="L1003" s="2"/>
      <c r="M1003" s="2"/>
      <c r="N1003" s="2"/>
      <c r="O1003" s="2"/>
    </row>
    <row r="1004" spans="3:15" ht="10.5">
      <c r="C1004" s="12"/>
      <c r="J1004" s="12"/>
      <c r="K1004" s="2"/>
      <c r="L1004" s="2"/>
      <c r="M1004" s="2"/>
      <c r="N1004" s="2"/>
      <c r="O1004" s="2"/>
    </row>
    <row r="1005" spans="3:15" ht="10.5">
      <c r="C1005" s="12"/>
      <c r="J1005" s="12"/>
      <c r="K1005" s="2"/>
      <c r="L1005" s="2"/>
      <c r="M1005" s="2"/>
      <c r="N1005" s="2"/>
      <c r="O1005" s="2"/>
    </row>
    <row r="1006" spans="3:15" ht="10.5">
      <c r="C1006" s="12"/>
      <c r="J1006" s="12"/>
      <c r="K1006" s="2"/>
      <c r="L1006" s="2"/>
      <c r="M1006" s="2"/>
      <c r="N1006" s="2"/>
      <c r="O1006" s="2"/>
    </row>
    <row r="1007" spans="3:15" ht="10.5">
      <c r="C1007" s="12"/>
      <c r="J1007" s="12"/>
      <c r="K1007" s="2"/>
      <c r="L1007" s="2"/>
      <c r="M1007" s="2"/>
      <c r="N1007" s="2"/>
      <c r="O1007" s="2"/>
    </row>
    <row r="1008" spans="3:15" ht="10.5">
      <c r="C1008" s="12"/>
      <c r="J1008" s="12"/>
      <c r="K1008" s="2"/>
      <c r="L1008" s="2"/>
      <c r="M1008" s="2"/>
      <c r="N1008" s="2"/>
      <c r="O1008" s="2"/>
    </row>
    <row r="1009" spans="3:15" ht="10.5">
      <c r="C1009" s="12"/>
      <c r="J1009" s="12"/>
      <c r="K1009" s="2"/>
      <c r="L1009" s="2"/>
      <c r="M1009" s="2"/>
      <c r="N1009" s="2"/>
      <c r="O1009" s="2"/>
    </row>
    <row r="1010" spans="3:15" ht="10.5">
      <c r="C1010" s="12"/>
      <c r="J1010" s="12"/>
      <c r="K1010" s="2"/>
      <c r="L1010" s="2"/>
      <c r="M1010" s="2"/>
      <c r="N1010" s="2"/>
      <c r="O1010" s="2"/>
    </row>
    <row r="1011" spans="3:15" ht="10.5">
      <c r="C1011" s="12"/>
      <c r="J1011" s="12"/>
      <c r="K1011" s="2"/>
      <c r="L1011" s="2"/>
      <c r="M1011" s="2"/>
      <c r="N1011" s="2"/>
      <c r="O1011" s="2"/>
    </row>
    <row r="1012" spans="3:15" ht="10.5">
      <c r="C1012" s="12"/>
      <c r="J1012" s="12"/>
      <c r="K1012" s="2"/>
      <c r="L1012" s="2"/>
      <c r="M1012" s="2"/>
      <c r="N1012" s="2"/>
      <c r="O1012" s="2"/>
    </row>
    <row r="1013" spans="3:15" ht="10.5">
      <c r="C1013" s="12"/>
      <c r="J1013" s="12"/>
      <c r="K1013" s="2"/>
      <c r="L1013" s="2"/>
      <c r="M1013" s="2"/>
      <c r="N1013" s="2"/>
      <c r="O1013" s="2"/>
    </row>
    <row r="1014" spans="3:15" ht="10.5">
      <c r="C1014" s="12"/>
      <c r="J1014" s="12"/>
      <c r="K1014" s="2"/>
      <c r="L1014" s="2"/>
      <c r="M1014" s="2"/>
      <c r="N1014" s="2"/>
      <c r="O1014" s="2"/>
    </row>
    <row r="1015" spans="3:15" ht="10.5">
      <c r="C1015" s="12"/>
      <c r="J1015" s="12"/>
      <c r="K1015" s="2"/>
      <c r="L1015" s="2"/>
      <c r="M1015" s="2"/>
      <c r="N1015" s="2"/>
      <c r="O1015" s="2"/>
    </row>
    <row r="1016" spans="3:15" ht="10.5">
      <c r="C1016" s="12"/>
      <c r="J1016" s="12"/>
      <c r="K1016" s="2"/>
      <c r="L1016" s="2"/>
      <c r="M1016" s="2"/>
      <c r="N1016" s="2"/>
      <c r="O1016" s="2"/>
    </row>
    <row r="1017" spans="3:15" ht="10.5">
      <c r="C1017" s="12"/>
      <c r="J1017" s="12"/>
      <c r="K1017" s="2"/>
      <c r="L1017" s="2"/>
      <c r="M1017" s="2"/>
      <c r="N1017" s="2"/>
      <c r="O1017" s="2"/>
    </row>
    <row r="1018" spans="3:15" ht="10.5">
      <c r="C1018" s="12"/>
      <c r="J1018" s="12"/>
      <c r="K1018" s="2"/>
      <c r="L1018" s="2"/>
      <c r="M1018" s="2"/>
      <c r="N1018" s="2"/>
      <c r="O1018" s="2"/>
    </row>
    <row r="1019" spans="3:15" ht="10.5">
      <c r="C1019" s="12"/>
      <c r="J1019" s="12"/>
      <c r="K1019" s="2"/>
      <c r="L1019" s="2"/>
      <c r="M1019" s="2"/>
      <c r="N1019" s="2"/>
      <c r="O1019" s="2"/>
    </row>
    <row r="1020" spans="3:15" ht="10.5">
      <c r="C1020" s="12"/>
      <c r="J1020" s="12"/>
      <c r="K1020" s="2"/>
      <c r="L1020" s="2"/>
      <c r="M1020" s="2"/>
      <c r="N1020" s="2"/>
      <c r="O1020" s="2"/>
    </row>
    <row r="1021" spans="3:15" ht="10.5">
      <c r="C1021" s="12"/>
      <c r="J1021" s="12"/>
      <c r="K1021" s="2"/>
      <c r="L1021" s="2"/>
      <c r="M1021" s="2"/>
      <c r="N1021" s="2"/>
      <c r="O1021" s="2"/>
    </row>
    <row r="1022" spans="3:15" ht="10.5">
      <c r="C1022" s="12"/>
      <c r="J1022" s="12"/>
      <c r="K1022" s="2"/>
      <c r="L1022" s="2"/>
      <c r="M1022" s="2"/>
      <c r="N1022" s="2"/>
      <c r="O1022" s="2"/>
    </row>
    <row r="1023" spans="3:15" ht="10.5">
      <c r="C1023" s="12"/>
      <c r="J1023" s="12"/>
      <c r="K1023" s="2"/>
      <c r="L1023" s="2"/>
      <c r="M1023" s="2"/>
      <c r="N1023" s="2"/>
      <c r="O1023" s="2"/>
    </row>
    <row r="1024" spans="3:15" ht="10.5">
      <c r="C1024" s="12"/>
      <c r="J1024" s="12"/>
      <c r="K1024" s="2"/>
      <c r="L1024" s="2"/>
      <c r="M1024" s="2"/>
      <c r="N1024" s="2"/>
      <c r="O1024" s="2"/>
    </row>
    <row r="1025" spans="3:15" ht="10.5">
      <c r="C1025" s="12"/>
      <c r="J1025" s="12"/>
      <c r="K1025" s="2"/>
      <c r="L1025" s="2"/>
      <c r="M1025" s="2"/>
      <c r="N1025" s="2"/>
      <c r="O1025" s="2"/>
    </row>
    <row r="1026" spans="3:15" ht="10.5">
      <c r="C1026" s="12"/>
      <c r="J1026" s="12"/>
      <c r="K1026" s="2"/>
      <c r="L1026" s="2"/>
      <c r="M1026" s="2"/>
      <c r="N1026" s="2"/>
      <c r="O1026" s="2"/>
    </row>
    <row r="1027" spans="3:15" ht="10.5">
      <c r="C1027" s="12"/>
      <c r="J1027" s="12"/>
      <c r="K1027" s="2"/>
      <c r="L1027" s="2"/>
      <c r="M1027" s="2"/>
      <c r="N1027" s="2"/>
      <c r="O1027" s="2"/>
    </row>
    <row r="1028" spans="3:15" ht="10.5">
      <c r="C1028" s="12"/>
      <c r="J1028" s="12"/>
      <c r="K1028" s="2"/>
      <c r="L1028" s="2"/>
      <c r="M1028" s="2"/>
      <c r="N1028" s="2"/>
      <c r="O1028" s="2"/>
    </row>
    <row r="1029" spans="3:15" ht="10.5">
      <c r="C1029" s="12"/>
      <c r="J1029" s="12"/>
      <c r="K1029" s="2"/>
      <c r="L1029" s="2"/>
      <c r="M1029" s="2"/>
      <c r="N1029" s="2"/>
      <c r="O1029" s="2"/>
    </row>
    <row r="1030" spans="3:15" ht="10.5">
      <c r="C1030" s="12"/>
      <c r="J1030" s="12"/>
      <c r="K1030" s="2"/>
      <c r="L1030" s="2"/>
      <c r="M1030" s="2"/>
      <c r="N1030" s="2"/>
      <c r="O1030" s="2"/>
    </row>
    <row r="1031" spans="3:15" ht="10.5">
      <c r="C1031" s="12"/>
      <c r="J1031" s="12"/>
      <c r="K1031" s="2"/>
      <c r="L1031" s="2"/>
      <c r="M1031" s="2"/>
      <c r="N1031" s="2"/>
      <c r="O1031" s="2"/>
    </row>
    <row r="1032" spans="3:15" ht="10.5">
      <c r="C1032" s="12"/>
      <c r="J1032" s="12"/>
      <c r="K1032" s="2"/>
      <c r="L1032" s="2"/>
      <c r="M1032" s="2"/>
      <c r="N1032" s="2"/>
      <c r="O1032" s="2"/>
    </row>
    <row r="1033" spans="3:15" ht="10.5">
      <c r="C1033" s="12"/>
      <c r="J1033" s="12"/>
      <c r="K1033" s="2"/>
      <c r="L1033" s="2"/>
      <c r="M1033" s="2"/>
      <c r="N1033" s="2"/>
      <c r="O1033" s="2"/>
    </row>
    <row r="1034" spans="3:15" ht="10.5">
      <c r="C1034" s="12"/>
      <c r="J1034" s="12"/>
      <c r="K1034" s="2"/>
      <c r="L1034" s="2"/>
      <c r="M1034" s="2"/>
      <c r="N1034" s="2"/>
      <c r="O1034" s="2"/>
    </row>
    <row r="1035" spans="3:15" ht="10.5">
      <c r="C1035" s="12"/>
      <c r="J1035" s="12"/>
      <c r="K1035" s="2"/>
      <c r="L1035" s="2"/>
      <c r="M1035" s="2"/>
      <c r="N1035" s="2"/>
      <c r="O1035" s="2"/>
    </row>
    <row r="1036" spans="3:15" ht="10.5">
      <c r="C1036" s="12"/>
      <c r="J1036" s="12"/>
      <c r="K1036" s="2"/>
      <c r="L1036" s="2"/>
      <c r="M1036" s="2"/>
      <c r="N1036" s="2"/>
      <c r="O1036" s="2"/>
    </row>
    <row r="1037" spans="3:15" ht="10.5">
      <c r="C1037" s="12"/>
      <c r="J1037" s="12"/>
      <c r="K1037" s="2"/>
      <c r="L1037" s="2"/>
      <c r="M1037" s="2"/>
      <c r="N1037" s="2"/>
      <c r="O1037" s="2"/>
    </row>
    <row r="1038" spans="3:15" ht="10.5">
      <c r="C1038" s="12"/>
      <c r="J1038" s="12"/>
      <c r="K1038" s="2"/>
      <c r="L1038" s="2"/>
      <c r="M1038" s="2"/>
      <c r="N1038" s="2"/>
      <c r="O1038" s="2"/>
    </row>
    <row r="1039" spans="3:15" ht="10.5">
      <c r="C1039" s="12"/>
      <c r="J1039" s="12"/>
      <c r="K1039" s="2"/>
      <c r="L1039" s="2"/>
      <c r="M1039" s="2"/>
      <c r="N1039" s="2"/>
      <c r="O1039" s="2"/>
    </row>
    <row r="1040" spans="3:15" ht="10.5">
      <c r="C1040" s="12"/>
      <c r="J1040" s="12"/>
      <c r="K1040" s="2"/>
      <c r="L1040" s="2"/>
      <c r="M1040" s="2"/>
      <c r="N1040" s="2"/>
      <c r="O1040" s="2"/>
    </row>
    <row r="1041" spans="3:15" ht="10.5">
      <c r="C1041" s="12"/>
      <c r="J1041" s="12"/>
      <c r="K1041" s="2"/>
      <c r="L1041" s="2"/>
      <c r="M1041" s="2"/>
      <c r="N1041" s="2"/>
      <c r="O1041" s="2"/>
    </row>
    <row r="1042" spans="3:15" ht="10.5">
      <c r="C1042" s="12"/>
      <c r="J1042" s="12"/>
      <c r="K1042" s="2"/>
      <c r="L1042" s="2"/>
      <c r="M1042" s="2"/>
      <c r="N1042" s="2"/>
      <c r="O1042" s="2"/>
    </row>
    <row r="1043" spans="3:15" ht="10.5">
      <c r="C1043" s="12"/>
      <c r="J1043" s="12"/>
      <c r="K1043" s="2"/>
      <c r="L1043" s="2"/>
      <c r="M1043" s="2"/>
      <c r="N1043" s="2"/>
      <c r="O1043" s="2"/>
    </row>
    <row r="1044" spans="3:15" ht="10.5">
      <c r="C1044" s="12"/>
      <c r="J1044" s="12"/>
      <c r="K1044" s="2"/>
      <c r="L1044" s="2"/>
      <c r="M1044" s="2"/>
      <c r="N1044" s="2"/>
      <c r="O1044" s="2"/>
    </row>
    <row r="1045" spans="3:15" ht="10.5">
      <c r="C1045" s="12"/>
      <c r="J1045" s="12"/>
      <c r="K1045" s="2"/>
      <c r="L1045" s="2"/>
      <c r="M1045" s="2"/>
      <c r="N1045" s="2"/>
      <c r="O1045" s="2"/>
    </row>
    <row r="1046" spans="3:15" ht="10.5">
      <c r="C1046" s="12"/>
      <c r="J1046" s="12"/>
      <c r="K1046" s="2"/>
      <c r="L1046" s="2"/>
      <c r="M1046" s="2"/>
      <c r="N1046" s="2"/>
      <c r="O1046" s="2"/>
    </row>
    <row r="1047" spans="3:15" ht="10.5">
      <c r="C1047" s="12"/>
      <c r="J1047" s="12"/>
      <c r="K1047" s="2"/>
      <c r="L1047" s="2"/>
      <c r="M1047" s="2"/>
      <c r="N1047" s="2"/>
      <c r="O1047" s="2"/>
    </row>
    <row r="1048" spans="3:15" ht="10.5">
      <c r="C1048" s="12"/>
      <c r="J1048" s="12"/>
      <c r="K1048" s="2"/>
      <c r="L1048" s="2"/>
      <c r="M1048" s="2"/>
      <c r="N1048" s="2"/>
      <c r="O1048" s="2"/>
    </row>
    <row r="1049" spans="3:15" ht="10.5">
      <c r="C1049" s="12"/>
      <c r="J1049" s="12"/>
      <c r="K1049" s="2"/>
      <c r="L1049" s="2"/>
      <c r="M1049" s="2"/>
      <c r="N1049" s="2"/>
      <c r="O1049" s="2"/>
    </row>
    <row r="1050" spans="3:15" ht="10.5">
      <c r="C1050" s="12"/>
      <c r="J1050" s="12"/>
      <c r="K1050" s="2"/>
      <c r="L1050" s="2"/>
      <c r="M1050" s="2"/>
      <c r="N1050" s="2"/>
      <c r="O1050" s="2"/>
    </row>
    <row r="1051" spans="3:15" ht="10.5">
      <c r="C1051" s="12"/>
      <c r="J1051" s="12"/>
      <c r="K1051" s="2"/>
      <c r="L1051" s="2"/>
      <c r="M1051" s="2"/>
      <c r="N1051" s="2"/>
      <c r="O1051" s="2"/>
    </row>
    <row r="1052" spans="3:15" ht="10.5">
      <c r="C1052" s="12"/>
      <c r="J1052" s="12"/>
      <c r="K1052" s="2"/>
      <c r="L1052" s="2"/>
      <c r="M1052" s="2"/>
      <c r="N1052" s="2"/>
      <c r="O1052" s="2"/>
    </row>
    <row r="1053" spans="3:15" ht="10.5">
      <c r="C1053" s="12"/>
      <c r="J1053" s="12"/>
      <c r="K1053" s="2"/>
      <c r="L1053" s="2"/>
      <c r="M1053" s="2"/>
      <c r="N1053" s="2"/>
      <c r="O1053" s="2"/>
    </row>
    <row r="1054" spans="3:15" ht="10.5">
      <c r="C1054" s="12"/>
      <c r="J1054" s="12"/>
      <c r="K1054" s="2"/>
      <c r="L1054" s="2"/>
      <c r="M1054" s="2"/>
      <c r="N1054" s="2"/>
      <c r="O1054" s="2"/>
    </row>
    <row r="1055" spans="3:15" ht="10.5">
      <c r="C1055" s="12"/>
      <c r="J1055" s="12"/>
      <c r="K1055" s="2"/>
      <c r="L1055" s="2"/>
      <c r="M1055" s="2"/>
      <c r="N1055" s="2"/>
      <c r="O1055" s="2"/>
    </row>
    <row r="1056" spans="3:15" ht="10.5">
      <c r="C1056" s="12"/>
      <c r="J1056" s="12"/>
      <c r="K1056" s="2"/>
      <c r="L1056" s="2"/>
      <c r="M1056" s="2"/>
      <c r="N1056" s="2"/>
      <c r="O1056" s="2"/>
    </row>
    <row r="1057" spans="3:15" ht="10.5">
      <c r="C1057" s="12"/>
      <c r="J1057" s="12"/>
      <c r="K1057" s="2"/>
      <c r="L1057" s="2"/>
      <c r="M1057" s="2"/>
      <c r="N1057" s="2"/>
      <c r="O1057" s="2"/>
    </row>
    <row r="1058" spans="3:15" ht="10.5">
      <c r="C1058" s="12"/>
      <c r="J1058" s="12"/>
      <c r="K1058" s="2"/>
      <c r="L1058" s="2"/>
      <c r="M1058" s="2"/>
      <c r="N1058" s="2"/>
      <c r="O1058" s="2"/>
    </row>
    <row r="1059" spans="3:15" ht="10.5">
      <c r="C1059" s="12"/>
      <c r="J1059" s="12"/>
      <c r="K1059" s="2"/>
      <c r="L1059" s="2"/>
      <c r="M1059" s="2"/>
      <c r="N1059" s="2"/>
      <c r="O1059" s="2"/>
    </row>
    <row r="1060" spans="3:15" ht="10.5">
      <c r="C1060" s="12"/>
      <c r="J1060" s="12"/>
      <c r="K1060" s="2"/>
      <c r="L1060" s="2"/>
      <c r="M1060" s="2"/>
      <c r="N1060" s="2"/>
      <c r="O1060" s="2"/>
    </row>
    <row r="1061" spans="3:15" ht="10.5">
      <c r="C1061" s="12"/>
      <c r="J1061" s="12"/>
      <c r="K1061" s="2"/>
      <c r="L1061" s="2"/>
      <c r="M1061" s="2"/>
      <c r="N1061" s="2"/>
      <c r="O1061" s="2"/>
    </row>
    <row r="1062" spans="3:15" ht="10.5">
      <c r="C1062" s="12"/>
      <c r="J1062" s="12"/>
      <c r="K1062" s="2"/>
      <c r="L1062" s="2"/>
      <c r="M1062" s="2"/>
      <c r="N1062" s="2"/>
      <c r="O1062" s="2"/>
    </row>
    <row r="1063" spans="3:15" ht="10.5">
      <c r="C1063" s="12"/>
      <c r="J1063" s="12"/>
      <c r="K1063" s="2"/>
      <c r="L1063" s="2"/>
      <c r="M1063" s="2"/>
      <c r="N1063" s="2"/>
      <c r="O1063" s="2"/>
    </row>
    <row r="1064" spans="3:15" ht="10.5">
      <c r="C1064" s="12"/>
      <c r="J1064" s="12"/>
      <c r="K1064" s="2"/>
      <c r="L1064" s="2"/>
      <c r="M1064" s="2"/>
      <c r="N1064" s="2"/>
      <c r="O1064" s="2"/>
    </row>
    <row r="1065" spans="3:15" ht="10.5">
      <c r="C1065" s="12"/>
      <c r="J1065" s="12"/>
      <c r="K1065" s="2"/>
      <c r="L1065" s="2"/>
      <c r="M1065" s="2"/>
      <c r="N1065" s="2"/>
      <c r="O1065" s="2"/>
    </row>
    <row r="1066" spans="3:15" ht="10.5">
      <c r="C1066" s="12"/>
      <c r="J1066" s="12"/>
      <c r="K1066" s="2"/>
      <c r="L1066" s="2"/>
      <c r="M1066" s="2"/>
      <c r="N1066" s="2"/>
      <c r="O1066" s="2"/>
    </row>
    <row r="1067" spans="3:15" ht="10.5">
      <c r="C1067" s="12"/>
      <c r="J1067" s="12"/>
      <c r="K1067" s="2"/>
      <c r="L1067" s="2"/>
      <c r="M1067" s="2"/>
      <c r="N1067" s="2"/>
      <c r="O1067" s="2"/>
    </row>
    <row r="1068" spans="3:15" ht="10.5">
      <c r="C1068" s="12"/>
      <c r="J1068" s="12"/>
      <c r="K1068" s="2"/>
      <c r="L1068" s="2"/>
      <c r="M1068" s="2"/>
      <c r="N1068" s="2"/>
      <c r="O1068" s="2"/>
    </row>
    <row r="1069" spans="3:15" ht="10.5">
      <c r="C1069" s="12"/>
      <c r="J1069" s="12"/>
      <c r="K1069" s="2"/>
      <c r="L1069" s="2"/>
      <c r="M1069" s="2"/>
      <c r="N1069" s="2"/>
      <c r="O1069" s="2"/>
    </row>
    <row r="1070" spans="3:15" ht="10.5">
      <c r="C1070" s="12"/>
      <c r="J1070" s="12"/>
      <c r="K1070" s="2"/>
      <c r="L1070" s="2"/>
      <c r="M1070" s="2"/>
      <c r="N1070" s="2"/>
      <c r="O1070" s="2"/>
    </row>
    <row r="1071" spans="3:15" ht="10.5">
      <c r="C1071" s="12"/>
      <c r="J1071" s="12"/>
      <c r="K1071" s="2"/>
      <c r="L1071" s="2"/>
      <c r="M1071" s="2"/>
      <c r="N1071" s="2"/>
      <c r="O1071" s="2"/>
    </row>
    <row r="1072" spans="3:15" ht="10.5">
      <c r="C1072" s="12"/>
      <c r="J1072" s="12"/>
      <c r="K1072" s="2"/>
      <c r="L1072" s="2"/>
      <c r="M1072" s="2"/>
      <c r="N1072" s="2"/>
      <c r="O1072" s="2"/>
    </row>
    <row r="1073" spans="3:15" ht="10.5">
      <c r="C1073" s="12"/>
      <c r="J1073" s="12"/>
      <c r="K1073" s="2"/>
      <c r="L1073" s="2"/>
      <c r="M1073" s="2"/>
      <c r="N1073" s="2"/>
      <c r="O1073" s="2"/>
    </row>
    <row r="1074" spans="3:15" ht="10.5">
      <c r="C1074" s="12"/>
      <c r="J1074" s="12"/>
      <c r="K1074" s="2"/>
      <c r="L1074" s="2"/>
      <c r="M1074" s="2"/>
      <c r="N1074" s="2"/>
      <c r="O1074" s="2"/>
    </row>
    <row r="1075" spans="3:15" ht="10.5">
      <c r="C1075" s="12"/>
      <c r="J1075" s="12"/>
      <c r="K1075" s="2"/>
      <c r="L1075" s="2"/>
      <c r="M1075" s="2"/>
      <c r="N1075" s="2"/>
      <c r="O1075" s="2"/>
    </row>
    <row r="1076" spans="3:15" ht="10.5">
      <c r="C1076" s="12"/>
      <c r="J1076" s="12"/>
      <c r="K1076" s="2"/>
      <c r="L1076" s="2"/>
      <c r="M1076" s="2"/>
      <c r="N1076" s="2"/>
      <c r="O1076" s="2"/>
    </row>
    <row r="1077" spans="3:15" ht="10.5">
      <c r="C1077" s="12"/>
      <c r="J1077" s="12"/>
      <c r="K1077" s="2"/>
      <c r="L1077" s="2"/>
      <c r="M1077" s="2"/>
      <c r="N1077" s="2"/>
      <c r="O1077" s="2"/>
    </row>
    <row r="1078" spans="3:15" ht="10.5">
      <c r="C1078" s="12"/>
      <c r="J1078" s="12"/>
      <c r="K1078" s="2"/>
      <c r="L1078" s="2"/>
      <c r="M1078" s="2"/>
      <c r="N1078" s="2"/>
      <c r="O1078" s="2"/>
    </row>
    <row r="1079" spans="3:15" ht="10.5">
      <c r="C1079" s="12"/>
      <c r="J1079" s="12"/>
      <c r="K1079" s="2"/>
      <c r="L1079" s="2"/>
      <c r="M1079" s="2"/>
      <c r="N1079" s="2"/>
      <c r="O1079" s="2"/>
    </row>
    <row r="1080" spans="3:15" ht="10.5">
      <c r="C1080" s="12"/>
      <c r="J1080" s="12"/>
      <c r="K1080" s="2"/>
      <c r="L1080" s="2"/>
      <c r="M1080" s="2"/>
      <c r="N1080" s="2"/>
      <c r="O1080" s="2"/>
    </row>
    <row r="1081" spans="3:15" ht="10.5">
      <c r="C1081" s="12"/>
      <c r="J1081" s="12"/>
      <c r="K1081" s="2"/>
      <c r="L1081" s="2"/>
      <c r="M1081" s="2"/>
      <c r="N1081" s="2"/>
      <c r="O1081" s="2"/>
    </row>
    <row r="1082" spans="3:15" ht="10.5">
      <c r="C1082" s="12"/>
      <c r="J1082" s="12"/>
      <c r="K1082" s="2"/>
      <c r="L1082" s="2"/>
      <c r="M1082" s="2"/>
      <c r="N1082" s="2"/>
      <c r="O1082" s="2"/>
    </row>
    <row r="1083" spans="3:15" ht="10.5">
      <c r="C1083" s="12"/>
      <c r="J1083" s="12"/>
      <c r="K1083" s="2"/>
      <c r="L1083" s="2"/>
      <c r="M1083" s="2"/>
      <c r="N1083" s="2"/>
      <c r="O1083" s="2"/>
    </row>
    <row r="1084" spans="3:15" ht="10.5">
      <c r="C1084" s="12"/>
      <c r="J1084" s="12"/>
      <c r="K1084" s="2"/>
      <c r="L1084" s="2"/>
      <c r="M1084" s="2"/>
      <c r="N1084" s="2"/>
      <c r="O1084" s="2"/>
    </row>
    <row r="1085" spans="3:15" ht="10.5">
      <c r="C1085" s="12"/>
      <c r="J1085" s="12"/>
      <c r="K1085" s="2"/>
      <c r="L1085" s="2"/>
      <c r="M1085" s="2"/>
      <c r="N1085" s="2"/>
      <c r="O1085" s="2"/>
    </row>
    <row r="1086" spans="3:15" ht="10.5">
      <c r="C1086" s="12"/>
      <c r="J1086" s="12"/>
      <c r="K1086" s="2"/>
      <c r="L1086" s="2"/>
      <c r="M1086" s="2"/>
      <c r="N1086" s="2"/>
      <c r="O1086" s="2"/>
    </row>
    <row r="1087" spans="3:15" ht="10.5">
      <c r="C1087" s="12"/>
      <c r="J1087" s="12"/>
      <c r="K1087" s="2"/>
      <c r="L1087" s="2"/>
      <c r="M1087" s="2"/>
      <c r="N1087" s="2"/>
      <c r="O1087" s="2"/>
    </row>
    <row r="1088" spans="3:15" ht="10.5">
      <c r="C1088" s="12"/>
      <c r="J1088" s="12"/>
      <c r="K1088" s="2"/>
      <c r="L1088" s="2"/>
      <c r="M1088" s="2"/>
      <c r="N1088" s="2"/>
      <c r="O1088" s="2"/>
    </row>
    <row r="1089" spans="3:15" ht="10.5">
      <c r="C1089" s="12"/>
      <c r="J1089" s="12"/>
      <c r="K1089" s="2"/>
      <c r="L1089" s="2"/>
      <c r="M1089" s="2"/>
      <c r="N1089" s="2"/>
      <c r="O1089" s="2"/>
    </row>
    <row r="1090" spans="3:15" ht="10.5">
      <c r="C1090" s="12"/>
      <c r="J1090" s="12"/>
      <c r="K1090" s="2"/>
      <c r="L1090" s="2"/>
      <c r="M1090" s="2"/>
      <c r="N1090" s="2"/>
      <c r="O1090" s="2"/>
    </row>
    <row r="1091" spans="3:15" ht="10.5">
      <c r="C1091" s="12"/>
      <c r="J1091" s="12"/>
      <c r="K1091" s="2"/>
      <c r="L1091" s="2"/>
      <c r="M1091" s="2"/>
      <c r="N1091" s="2"/>
      <c r="O1091" s="2"/>
    </row>
    <row r="1092" spans="3:15" ht="10.5">
      <c r="C1092" s="12"/>
      <c r="J1092" s="12"/>
      <c r="K1092" s="2"/>
      <c r="L1092" s="2"/>
      <c r="M1092" s="2"/>
      <c r="N1092" s="2"/>
      <c r="O1092" s="2"/>
    </row>
    <row r="1093" spans="3:15" ht="10.5">
      <c r="C1093" s="12"/>
      <c r="J1093" s="12"/>
      <c r="K1093" s="2"/>
      <c r="L1093" s="2"/>
      <c r="M1093" s="2"/>
      <c r="N1093" s="2"/>
      <c r="O1093" s="2"/>
    </row>
    <row r="1094" spans="3:15" ht="10.5">
      <c r="C1094" s="12"/>
      <c r="J1094" s="12"/>
      <c r="K1094" s="2"/>
      <c r="L1094" s="2"/>
      <c r="M1094" s="2"/>
      <c r="N1094" s="2"/>
      <c r="O1094" s="2"/>
    </row>
    <row r="1095" spans="3:15" ht="10.5">
      <c r="C1095" s="12"/>
      <c r="J1095" s="12"/>
      <c r="K1095" s="2"/>
      <c r="L1095" s="2"/>
      <c r="M1095" s="2"/>
      <c r="N1095" s="2"/>
      <c r="O1095" s="2"/>
    </row>
    <row r="1096" spans="3:15" ht="10.5">
      <c r="C1096" s="12"/>
      <c r="J1096" s="12"/>
      <c r="K1096" s="2"/>
      <c r="L1096" s="2"/>
      <c r="M1096" s="2"/>
      <c r="N1096" s="2"/>
      <c r="O1096" s="2"/>
    </row>
    <row r="1097" spans="3:15" ht="10.5">
      <c r="C1097" s="12"/>
      <c r="J1097" s="12"/>
      <c r="K1097" s="2"/>
      <c r="L1097" s="2"/>
      <c r="M1097" s="2"/>
      <c r="N1097" s="2"/>
      <c r="O1097" s="2"/>
    </row>
    <row r="1098" spans="3:15" ht="10.5">
      <c r="C1098" s="12"/>
      <c r="J1098" s="12"/>
      <c r="K1098" s="2"/>
      <c r="L1098" s="2"/>
      <c r="M1098" s="2"/>
      <c r="N1098" s="2"/>
      <c r="O1098" s="2"/>
    </row>
    <row r="1099" spans="3:15" ht="10.5">
      <c r="C1099" s="12"/>
      <c r="J1099" s="12"/>
      <c r="K1099" s="2"/>
      <c r="L1099" s="2"/>
      <c r="M1099" s="2"/>
      <c r="N1099" s="2"/>
      <c r="O1099" s="2"/>
    </row>
    <row r="1100" spans="3:15" ht="10.5">
      <c r="C1100" s="12"/>
      <c r="J1100" s="12"/>
      <c r="K1100" s="2"/>
      <c r="L1100" s="2"/>
      <c r="M1100" s="2"/>
      <c r="N1100" s="2"/>
      <c r="O1100" s="2"/>
    </row>
    <row r="1101" spans="3:15" ht="10.5">
      <c r="C1101" s="12"/>
      <c r="J1101" s="12"/>
      <c r="K1101" s="2"/>
      <c r="L1101" s="2"/>
      <c r="M1101" s="2"/>
      <c r="N1101" s="2"/>
      <c r="O1101" s="2"/>
    </row>
    <row r="1102" spans="3:15" ht="10.5">
      <c r="C1102" s="12"/>
      <c r="J1102" s="12"/>
      <c r="K1102" s="2"/>
      <c r="L1102" s="2"/>
      <c r="M1102" s="2"/>
      <c r="N1102" s="2"/>
      <c r="O1102" s="2"/>
    </row>
    <row r="1103" spans="3:15" ht="10.5">
      <c r="C1103" s="12"/>
      <c r="J1103" s="12"/>
      <c r="K1103" s="2"/>
      <c r="L1103" s="2"/>
      <c r="M1103" s="2"/>
      <c r="N1103" s="2"/>
      <c r="O1103" s="2"/>
    </row>
    <row r="1104" spans="3:15" ht="10.5">
      <c r="C1104" s="12"/>
      <c r="J1104" s="12"/>
      <c r="K1104" s="2"/>
      <c r="L1104" s="2"/>
      <c r="M1104" s="2"/>
      <c r="N1104" s="2"/>
      <c r="O1104" s="2"/>
    </row>
    <row r="1105" spans="3:15" ht="10.5">
      <c r="C1105" s="12"/>
      <c r="J1105" s="12"/>
      <c r="K1105" s="2"/>
      <c r="L1105" s="2"/>
      <c r="M1105" s="2"/>
      <c r="N1105" s="2"/>
      <c r="O1105" s="2"/>
    </row>
    <row r="1106" spans="3:15" ht="10.5">
      <c r="C1106" s="12"/>
      <c r="J1106" s="12"/>
      <c r="K1106" s="2"/>
      <c r="L1106" s="2"/>
      <c r="M1106" s="2"/>
      <c r="N1106" s="2"/>
      <c r="O1106" s="2"/>
    </row>
    <row r="1107" spans="3:15" ht="10.5">
      <c r="C1107" s="12"/>
      <c r="J1107" s="12"/>
      <c r="K1107" s="2"/>
      <c r="L1107" s="2"/>
      <c r="M1107" s="2"/>
      <c r="N1107" s="2"/>
      <c r="O1107" s="2"/>
    </row>
    <row r="1108" spans="3:15" ht="10.5">
      <c r="C1108" s="12"/>
      <c r="J1108" s="12"/>
      <c r="K1108" s="2"/>
      <c r="L1108" s="2"/>
      <c r="M1108" s="2"/>
      <c r="N1108" s="2"/>
      <c r="O1108" s="2"/>
    </row>
    <row r="1109" spans="3:15" ht="10.5">
      <c r="C1109" s="12"/>
      <c r="J1109" s="12"/>
      <c r="K1109" s="2"/>
      <c r="L1109" s="2"/>
      <c r="M1109" s="2"/>
      <c r="N1109" s="2"/>
      <c r="O1109" s="2"/>
    </row>
    <row r="1110" spans="3:15" ht="10.5">
      <c r="C1110" s="12"/>
      <c r="J1110" s="12"/>
      <c r="K1110" s="2"/>
      <c r="L1110" s="2"/>
      <c r="M1110" s="2"/>
      <c r="N1110" s="2"/>
      <c r="O1110" s="2"/>
    </row>
    <row r="1111" spans="3:15" ht="10.5">
      <c r="C1111" s="12"/>
      <c r="J1111" s="12"/>
      <c r="K1111" s="2"/>
      <c r="L1111" s="2"/>
      <c r="M1111" s="2"/>
      <c r="N1111" s="2"/>
      <c r="O1111" s="2"/>
    </row>
    <row r="1112" spans="3:15" ht="10.5">
      <c r="C1112" s="12"/>
      <c r="J1112" s="12"/>
      <c r="K1112" s="2"/>
      <c r="L1112" s="2"/>
      <c r="M1112" s="2"/>
      <c r="N1112" s="2"/>
      <c r="O1112" s="2"/>
    </row>
    <row r="1113" spans="3:15" ht="10.5">
      <c r="C1113" s="12"/>
      <c r="J1113" s="12"/>
      <c r="K1113" s="2"/>
      <c r="L1113" s="2"/>
      <c r="M1113" s="2"/>
      <c r="N1113" s="2"/>
      <c r="O1113" s="2"/>
    </row>
    <row r="1114" spans="3:15" ht="10.5">
      <c r="C1114" s="12"/>
      <c r="J1114" s="12"/>
      <c r="K1114" s="2"/>
      <c r="L1114" s="2"/>
      <c r="M1114" s="2"/>
      <c r="N1114" s="2"/>
      <c r="O1114" s="2"/>
    </row>
    <row r="1115" spans="3:15" ht="10.5">
      <c r="C1115" s="12"/>
      <c r="J1115" s="12"/>
      <c r="K1115" s="2"/>
      <c r="L1115" s="2"/>
      <c r="M1115" s="2"/>
      <c r="N1115" s="2"/>
      <c r="O1115" s="2"/>
    </row>
    <row r="1116" spans="3:15" ht="10.5">
      <c r="C1116" s="12"/>
      <c r="J1116" s="12"/>
      <c r="K1116" s="2"/>
      <c r="L1116" s="2"/>
      <c r="M1116" s="2"/>
      <c r="N1116" s="2"/>
      <c r="O1116" s="2"/>
    </row>
    <row r="1117" spans="3:15" ht="10.5">
      <c r="C1117" s="12"/>
      <c r="J1117" s="12"/>
      <c r="K1117" s="2"/>
      <c r="L1117" s="2"/>
      <c r="M1117" s="2"/>
      <c r="N1117" s="2"/>
      <c r="O1117" s="2"/>
    </row>
    <row r="1118" spans="3:15" ht="10.5">
      <c r="C1118" s="12"/>
      <c r="J1118" s="12"/>
      <c r="K1118" s="2"/>
      <c r="L1118" s="2"/>
      <c r="M1118" s="2"/>
      <c r="N1118" s="2"/>
      <c r="O1118" s="2"/>
    </row>
    <row r="1119" spans="3:15" ht="10.5">
      <c r="C1119" s="12"/>
      <c r="J1119" s="12"/>
      <c r="K1119" s="2"/>
      <c r="L1119" s="2"/>
      <c r="M1119" s="2"/>
      <c r="N1119" s="2"/>
      <c r="O1119" s="2"/>
    </row>
    <row r="1120" spans="3:15" ht="10.5">
      <c r="C1120" s="12"/>
      <c r="J1120" s="12"/>
      <c r="K1120" s="2"/>
      <c r="L1120" s="2"/>
      <c r="M1120" s="2"/>
      <c r="N1120" s="2"/>
      <c r="O1120" s="2"/>
    </row>
    <row r="1121" spans="3:15" ht="10.5">
      <c r="C1121" s="12"/>
      <c r="J1121" s="12"/>
      <c r="K1121" s="2"/>
      <c r="L1121" s="2"/>
      <c r="M1121" s="2"/>
      <c r="N1121" s="2"/>
      <c r="O1121" s="2"/>
    </row>
    <row r="1122" spans="3:15" ht="10.5">
      <c r="C1122" s="12"/>
      <c r="J1122" s="12"/>
      <c r="K1122" s="2"/>
      <c r="L1122" s="2"/>
      <c r="M1122" s="2"/>
      <c r="N1122" s="2"/>
      <c r="O1122" s="2"/>
    </row>
    <row r="1123" spans="3:15" ht="10.5">
      <c r="C1123" s="12"/>
      <c r="J1123" s="12"/>
      <c r="K1123" s="2"/>
      <c r="L1123" s="2"/>
      <c r="M1123" s="2"/>
      <c r="N1123" s="2"/>
      <c r="O1123" s="2"/>
    </row>
    <row r="1124" spans="3:15" ht="10.5">
      <c r="C1124" s="12"/>
      <c r="J1124" s="12"/>
      <c r="K1124" s="2"/>
      <c r="L1124" s="2"/>
      <c r="M1124" s="2"/>
      <c r="N1124" s="2"/>
      <c r="O1124" s="2"/>
    </row>
    <row r="1125" spans="3:15" ht="10.5">
      <c r="C1125" s="12"/>
      <c r="J1125" s="12"/>
      <c r="K1125" s="2"/>
      <c r="L1125" s="2"/>
      <c r="M1125" s="2"/>
      <c r="N1125" s="2"/>
      <c r="O1125" s="2"/>
    </row>
    <row r="1126" spans="3:15" ht="10.5">
      <c r="C1126" s="12"/>
      <c r="J1126" s="12"/>
      <c r="K1126" s="2"/>
      <c r="L1126" s="2"/>
      <c r="M1126" s="2"/>
      <c r="N1126" s="2"/>
      <c r="O1126" s="2"/>
    </row>
    <row r="1127" spans="3:15" ht="10.5">
      <c r="C1127" s="12"/>
      <c r="J1127" s="12"/>
      <c r="K1127" s="2"/>
      <c r="L1127" s="2"/>
      <c r="M1127" s="2"/>
      <c r="N1127" s="2"/>
      <c r="O1127" s="2"/>
    </row>
    <row r="1128" spans="3:15" ht="10.5">
      <c r="C1128" s="12"/>
      <c r="J1128" s="12"/>
      <c r="K1128" s="2"/>
      <c r="L1128" s="2"/>
      <c r="M1128" s="2"/>
      <c r="N1128" s="2"/>
      <c r="O1128" s="2"/>
    </row>
    <row r="1129" spans="3:15" ht="10.5">
      <c r="C1129" s="12"/>
      <c r="J1129" s="12"/>
      <c r="K1129" s="2"/>
      <c r="L1129" s="2"/>
      <c r="M1129" s="2"/>
      <c r="N1129" s="2"/>
      <c r="O1129" s="2"/>
    </row>
    <row r="1130" spans="3:15" ht="10.5">
      <c r="C1130" s="12"/>
      <c r="J1130" s="12"/>
      <c r="K1130" s="2"/>
      <c r="L1130" s="2"/>
      <c r="M1130" s="2"/>
      <c r="N1130" s="2"/>
      <c r="O1130" s="2"/>
    </row>
    <row r="1131" spans="3:15" ht="10.5">
      <c r="C1131" s="12"/>
      <c r="J1131" s="12"/>
      <c r="K1131" s="2"/>
      <c r="L1131" s="2"/>
      <c r="M1131" s="2"/>
      <c r="N1131" s="2"/>
      <c r="O1131" s="2"/>
    </row>
    <row r="1132" spans="3:15" ht="10.5">
      <c r="C1132" s="12"/>
      <c r="J1132" s="12"/>
      <c r="K1132" s="2"/>
      <c r="L1132" s="2"/>
      <c r="M1132" s="2"/>
      <c r="N1132" s="2"/>
      <c r="O1132" s="2"/>
    </row>
    <row r="1133" spans="3:15" ht="10.5">
      <c r="C1133" s="12"/>
      <c r="J1133" s="12"/>
      <c r="K1133" s="2"/>
      <c r="L1133" s="2"/>
      <c r="M1133" s="2"/>
      <c r="N1133" s="2"/>
      <c r="O1133" s="2"/>
    </row>
    <row r="1134" spans="3:15" ht="10.5">
      <c r="C1134" s="12"/>
      <c r="J1134" s="12"/>
      <c r="K1134" s="2"/>
      <c r="L1134" s="2"/>
      <c r="M1134" s="2"/>
      <c r="N1134" s="2"/>
      <c r="O1134" s="2"/>
    </row>
    <row r="1135" spans="3:15" ht="10.5">
      <c r="C1135" s="12"/>
      <c r="J1135" s="12"/>
      <c r="K1135" s="2"/>
      <c r="L1135" s="2"/>
      <c r="M1135" s="2"/>
      <c r="N1135" s="2"/>
      <c r="O1135" s="2"/>
    </row>
    <row r="1136" spans="3:15" ht="10.5">
      <c r="C1136" s="12"/>
      <c r="J1136" s="12"/>
      <c r="K1136" s="2"/>
      <c r="L1136" s="2"/>
      <c r="M1136" s="2"/>
      <c r="N1136" s="2"/>
      <c r="O1136" s="2"/>
    </row>
    <row r="1137" spans="3:15" ht="10.5">
      <c r="C1137" s="12"/>
      <c r="J1137" s="12"/>
      <c r="K1137" s="2"/>
      <c r="L1137" s="2"/>
      <c r="M1137" s="2"/>
      <c r="N1137" s="2"/>
      <c r="O1137" s="2"/>
    </row>
    <row r="1138" spans="3:15" ht="10.5">
      <c r="C1138" s="12"/>
      <c r="J1138" s="12"/>
      <c r="K1138" s="2"/>
      <c r="L1138" s="2"/>
      <c r="M1138" s="2"/>
      <c r="N1138" s="2"/>
      <c r="O1138" s="2"/>
    </row>
    <row r="1139" spans="3:15" ht="10.5">
      <c r="C1139" s="12"/>
      <c r="J1139" s="12"/>
      <c r="K1139" s="2"/>
      <c r="L1139" s="2"/>
      <c r="M1139" s="2"/>
      <c r="N1139" s="2"/>
      <c r="O1139" s="2"/>
    </row>
    <row r="1140" spans="3:15" ht="10.5">
      <c r="C1140" s="12"/>
      <c r="J1140" s="12"/>
      <c r="K1140" s="2"/>
      <c r="L1140" s="2"/>
      <c r="M1140" s="2"/>
      <c r="N1140" s="2"/>
      <c r="O1140" s="2"/>
    </row>
    <row r="1141" spans="3:15" ht="10.5">
      <c r="C1141" s="12"/>
      <c r="J1141" s="12"/>
      <c r="K1141" s="2"/>
      <c r="L1141" s="2"/>
      <c r="M1141" s="2"/>
      <c r="N1141" s="2"/>
      <c r="O1141" s="2"/>
    </row>
    <row r="1142" spans="3:15" ht="10.5">
      <c r="C1142" s="12"/>
      <c r="J1142" s="12"/>
      <c r="K1142" s="2"/>
      <c r="L1142" s="2"/>
      <c r="M1142" s="2"/>
      <c r="N1142" s="2"/>
      <c r="O1142" s="2"/>
    </row>
    <row r="1143" spans="3:15" ht="10.5">
      <c r="C1143" s="12"/>
      <c r="J1143" s="12"/>
      <c r="K1143" s="2"/>
      <c r="L1143" s="2"/>
      <c r="M1143" s="2"/>
      <c r="N1143" s="2"/>
      <c r="O1143" s="2"/>
    </row>
    <row r="1144" spans="3:15" ht="10.5">
      <c r="C1144" s="12"/>
      <c r="J1144" s="12"/>
      <c r="K1144" s="2"/>
      <c r="L1144" s="2"/>
      <c r="M1144" s="2"/>
      <c r="N1144" s="2"/>
      <c r="O1144" s="2"/>
    </row>
    <row r="1145" spans="3:15" ht="10.5">
      <c r="C1145" s="12"/>
      <c r="J1145" s="12"/>
      <c r="K1145" s="2"/>
      <c r="L1145" s="2"/>
      <c r="M1145" s="2"/>
      <c r="N1145" s="2"/>
      <c r="O1145" s="2"/>
    </row>
    <row r="1146" spans="3:15" ht="10.5">
      <c r="C1146" s="12"/>
      <c r="J1146" s="12"/>
      <c r="K1146" s="2"/>
      <c r="L1146" s="2"/>
      <c r="M1146" s="2"/>
      <c r="N1146" s="2"/>
      <c r="O1146" s="2"/>
    </row>
    <row r="1147" spans="3:15" ht="10.5">
      <c r="C1147" s="12"/>
      <c r="J1147" s="12"/>
      <c r="K1147" s="2"/>
      <c r="L1147" s="2"/>
      <c r="M1147" s="2"/>
      <c r="N1147" s="2"/>
      <c r="O1147" s="2"/>
    </row>
    <row r="1148" spans="3:15" ht="10.5">
      <c r="C1148" s="12"/>
      <c r="J1148" s="12"/>
      <c r="K1148" s="2"/>
      <c r="L1148" s="2"/>
      <c r="M1148" s="2"/>
      <c r="N1148" s="2"/>
      <c r="O1148" s="2"/>
    </row>
    <row r="1149" spans="3:15" ht="10.5">
      <c r="C1149" s="12"/>
      <c r="J1149" s="12"/>
      <c r="K1149" s="2"/>
      <c r="L1149" s="2"/>
      <c r="M1149" s="2"/>
      <c r="N1149" s="2"/>
      <c r="O1149" s="2"/>
    </row>
    <row r="1150" spans="3:15" ht="10.5">
      <c r="C1150" s="12"/>
      <c r="J1150" s="12"/>
      <c r="K1150" s="2"/>
      <c r="L1150" s="2"/>
      <c r="M1150" s="2"/>
      <c r="N1150" s="2"/>
      <c r="O1150" s="2"/>
    </row>
    <row r="1151" spans="3:15" ht="10.5">
      <c r="C1151" s="12"/>
      <c r="J1151" s="12"/>
      <c r="K1151" s="2"/>
      <c r="L1151" s="2"/>
      <c r="M1151" s="2"/>
      <c r="N1151" s="2"/>
      <c r="O1151" s="2"/>
    </row>
    <row r="1152" spans="3:15" ht="10.5">
      <c r="C1152" s="12"/>
      <c r="J1152" s="12"/>
      <c r="K1152" s="2"/>
      <c r="L1152" s="2"/>
      <c r="M1152" s="2"/>
      <c r="N1152" s="2"/>
      <c r="O1152" s="2"/>
    </row>
    <row r="1153" spans="3:15" ht="10.5">
      <c r="C1153" s="12"/>
      <c r="J1153" s="12"/>
      <c r="K1153" s="2"/>
      <c r="L1153" s="2"/>
      <c r="M1153" s="2"/>
      <c r="N1153" s="2"/>
      <c r="O1153" s="2"/>
    </row>
    <row r="1154" spans="3:15" ht="10.5">
      <c r="C1154" s="12"/>
      <c r="J1154" s="12"/>
      <c r="K1154" s="2"/>
      <c r="L1154" s="2"/>
      <c r="M1154" s="2"/>
      <c r="N1154" s="2"/>
      <c r="O1154" s="2"/>
    </row>
    <row r="1155" spans="3:15" ht="10.5">
      <c r="C1155" s="12"/>
      <c r="J1155" s="12"/>
      <c r="K1155" s="2"/>
      <c r="L1155" s="2"/>
      <c r="M1155" s="2"/>
      <c r="N1155" s="2"/>
      <c r="O1155" s="2"/>
    </row>
    <row r="1156" spans="3:15" ht="10.5">
      <c r="C1156" s="12"/>
      <c r="J1156" s="12"/>
      <c r="K1156" s="2"/>
      <c r="L1156" s="2"/>
      <c r="M1156" s="2"/>
      <c r="N1156" s="2"/>
      <c r="O1156" s="2"/>
    </row>
    <row r="1157" spans="3:15" ht="10.5">
      <c r="C1157" s="12"/>
      <c r="J1157" s="12"/>
      <c r="K1157" s="2"/>
      <c r="L1157" s="2"/>
      <c r="M1157" s="2"/>
      <c r="N1157" s="2"/>
      <c r="O1157" s="2"/>
    </row>
    <row r="1158" spans="3:15" ht="10.5">
      <c r="C1158" s="12"/>
      <c r="J1158" s="12"/>
      <c r="K1158" s="2"/>
      <c r="L1158" s="2"/>
      <c r="M1158" s="2"/>
      <c r="N1158" s="2"/>
      <c r="O1158" s="2"/>
    </row>
    <row r="1159" spans="3:15" ht="10.5">
      <c r="C1159" s="12"/>
      <c r="J1159" s="12"/>
      <c r="K1159" s="2"/>
      <c r="L1159" s="2"/>
      <c r="M1159" s="2"/>
      <c r="N1159" s="2"/>
      <c r="O1159" s="2"/>
    </row>
    <row r="1160" spans="3:15" ht="10.5">
      <c r="C1160" s="12"/>
      <c r="J1160" s="12"/>
      <c r="K1160" s="2"/>
      <c r="L1160" s="2"/>
      <c r="M1160" s="2"/>
      <c r="N1160" s="2"/>
      <c r="O1160" s="2"/>
    </row>
    <row r="1161" spans="3:15" ht="10.5">
      <c r="C1161" s="12"/>
      <c r="J1161" s="12"/>
      <c r="K1161" s="2"/>
      <c r="L1161" s="2"/>
      <c r="M1161" s="2"/>
      <c r="N1161" s="2"/>
      <c r="O1161" s="2"/>
    </row>
    <row r="1162" spans="3:15" ht="10.5">
      <c r="C1162" s="12"/>
      <c r="J1162" s="12"/>
      <c r="K1162" s="2"/>
      <c r="L1162" s="2"/>
      <c r="M1162" s="2"/>
      <c r="N1162" s="2"/>
      <c r="O1162" s="2"/>
    </row>
    <row r="1163" spans="3:15" ht="10.5">
      <c r="C1163" s="12"/>
      <c r="J1163" s="12"/>
      <c r="K1163" s="2"/>
      <c r="L1163" s="2"/>
      <c r="M1163" s="2"/>
      <c r="N1163" s="2"/>
      <c r="O1163" s="2"/>
    </row>
    <row r="1164" spans="3:15" ht="10.5">
      <c r="C1164" s="12"/>
      <c r="J1164" s="12"/>
      <c r="K1164" s="2"/>
      <c r="L1164" s="2"/>
      <c r="M1164" s="2"/>
      <c r="N1164" s="2"/>
      <c r="O1164" s="2"/>
    </row>
    <row r="1165" spans="3:15" ht="10.5">
      <c r="C1165" s="12"/>
      <c r="J1165" s="12"/>
      <c r="K1165" s="2"/>
      <c r="L1165" s="2"/>
      <c r="M1165" s="2"/>
      <c r="N1165" s="2"/>
      <c r="O1165" s="2"/>
    </row>
    <row r="1166" spans="3:15" ht="10.5">
      <c r="C1166" s="12"/>
      <c r="J1166" s="12"/>
      <c r="K1166" s="2"/>
      <c r="L1166" s="2"/>
      <c r="M1166" s="2"/>
      <c r="N1166" s="2"/>
      <c r="O1166" s="2"/>
    </row>
    <row r="1167" spans="3:15" ht="10.5">
      <c r="C1167" s="12"/>
      <c r="J1167" s="12"/>
      <c r="K1167" s="2"/>
      <c r="L1167" s="2"/>
      <c r="M1167" s="2"/>
      <c r="N1167" s="2"/>
      <c r="O1167" s="2"/>
    </row>
    <row r="1168" spans="3:15" ht="10.5">
      <c r="C1168" s="12"/>
      <c r="J1168" s="12"/>
      <c r="K1168" s="2"/>
      <c r="L1168" s="2"/>
      <c r="M1168" s="2"/>
      <c r="N1168" s="2"/>
      <c r="O1168" s="2"/>
    </row>
    <row r="1169" spans="3:15" ht="10.5">
      <c r="C1169" s="12"/>
      <c r="J1169" s="12"/>
      <c r="K1169" s="2"/>
      <c r="L1169" s="2"/>
      <c r="M1169" s="2"/>
      <c r="N1169" s="2"/>
      <c r="O1169" s="2"/>
    </row>
    <row r="1170" spans="3:15" ht="10.5">
      <c r="C1170" s="12"/>
      <c r="J1170" s="12"/>
      <c r="K1170" s="2"/>
      <c r="L1170" s="2"/>
      <c r="M1170" s="2"/>
      <c r="N1170" s="2"/>
      <c r="O1170" s="2"/>
    </row>
    <row r="1171" spans="3:15" ht="10.5">
      <c r="C1171" s="12"/>
      <c r="J1171" s="12"/>
      <c r="K1171" s="2"/>
      <c r="L1171" s="2"/>
      <c r="M1171" s="2"/>
      <c r="N1171" s="2"/>
      <c r="O1171" s="2"/>
    </row>
    <row r="1172" spans="3:15" ht="10.5">
      <c r="C1172" s="12"/>
      <c r="J1172" s="12"/>
      <c r="K1172" s="2"/>
      <c r="L1172" s="2"/>
      <c r="M1172" s="2"/>
      <c r="N1172" s="2"/>
      <c r="O1172" s="2"/>
    </row>
    <row r="1173" spans="3:15" ht="10.5">
      <c r="C1173" s="12"/>
      <c r="J1173" s="12"/>
      <c r="K1173" s="2"/>
      <c r="L1173" s="2"/>
      <c r="M1173" s="2"/>
      <c r="N1173" s="2"/>
      <c r="O1173" s="2"/>
    </row>
    <row r="1174" spans="3:15" ht="10.5">
      <c r="C1174" s="12"/>
      <c r="J1174" s="12"/>
      <c r="K1174" s="2"/>
      <c r="L1174" s="2"/>
      <c r="M1174" s="2"/>
      <c r="N1174" s="2"/>
      <c r="O1174" s="2"/>
    </row>
    <row r="1175" spans="3:15" ht="10.5">
      <c r="C1175" s="12"/>
      <c r="J1175" s="12"/>
      <c r="K1175" s="2"/>
      <c r="L1175" s="2"/>
      <c r="M1175" s="2"/>
      <c r="N1175" s="2"/>
      <c r="O1175" s="2"/>
    </row>
    <row r="1176" spans="3:15" ht="10.5">
      <c r="C1176" s="12"/>
      <c r="J1176" s="12"/>
      <c r="K1176" s="2"/>
      <c r="L1176" s="2"/>
      <c r="M1176" s="2"/>
      <c r="N1176" s="2"/>
      <c r="O1176" s="2"/>
    </row>
    <row r="1177" spans="3:15" ht="10.5">
      <c r="C1177" s="12"/>
      <c r="J1177" s="12"/>
      <c r="K1177" s="2"/>
      <c r="L1177" s="2"/>
      <c r="M1177" s="2"/>
      <c r="N1177" s="2"/>
      <c r="O1177" s="2"/>
    </row>
    <row r="1178" spans="3:15" ht="10.5">
      <c r="C1178" s="12"/>
      <c r="J1178" s="12"/>
      <c r="K1178" s="2"/>
      <c r="L1178" s="2"/>
      <c r="M1178" s="2"/>
      <c r="N1178" s="2"/>
      <c r="O1178" s="2"/>
    </row>
    <row r="1179" spans="3:15" ht="10.5">
      <c r="C1179" s="12"/>
      <c r="J1179" s="12"/>
      <c r="K1179" s="2"/>
      <c r="L1179" s="2"/>
      <c r="M1179" s="2"/>
      <c r="N1179" s="2"/>
      <c r="O1179" s="2"/>
    </row>
    <row r="1180" spans="3:15" ht="10.5">
      <c r="C1180" s="12"/>
      <c r="J1180" s="12"/>
      <c r="K1180" s="2"/>
      <c r="L1180" s="2"/>
      <c r="M1180" s="2"/>
      <c r="N1180" s="2"/>
      <c r="O1180" s="2"/>
    </row>
    <row r="1181" spans="3:15" ht="10.5">
      <c r="C1181" s="12"/>
      <c r="J1181" s="12"/>
      <c r="K1181" s="2"/>
      <c r="L1181" s="2"/>
      <c r="M1181" s="2"/>
      <c r="N1181" s="2"/>
      <c r="O1181" s="2"/>
    </row>
    <row r="1182" spans="3:15" ht="10.5">
      <c r="C1182" s="12"/>
      <c r="J1182" s="12"/>
      <c r="K1182" s="2"/>
      <c r="L1182" s="2"/>
      <c r="M1182" s="2"/>
      <c r="N1182" s="2"/>
      <c r="O1182" s="2"/>
    </row>
    <row r="1183" spans="3:15" ht="10.5">
      <c r="C1183" s="12"/>
      <c r="J1183" s="12"/>
      <c r="K1183" s="2"/>
      <c r="L1183" s="2"/>
      <c r="M1183" s="2"/>
      <c r="N1183" s="2"/>
      <c r="O1183" s="2"/>
    </row>
    <row r="1184" spans="3:15" ht="10.5">
      <c r="C1184" s="12"/>
      <c r="J1184" s="12"/>
      <c r="K1184" s="2"/>
      <c r="L1184" s="2"/>
      <c r="M1184" s="2"/>
      <c r="N1184" s="2"/>
      <c r="O1184" s="2"/>
    </row>
    <row r="1185" spans="3:15" ht="10.5">
      <c r="C1185" s="12"/>
      <c r="J1185" s="12"/>
      <c r="K1185" s="2"/>
      <c r="L1185" s="2"/>
      <c r="M1185" s="2"/>
      <c r="N1185" s="2"/>
      <c r="O1185" s="2"/>
    </row>
    <row r="1186" spans="3:15" ht="10.5">
      <c r="C1186" s="12"/>
      <c r="J1186" s="12"/>
      <c r="K1186" s="2"/>
      <c r="L1186" s="2"/>
      <c r="M1186" s="2"/>
      <c r="N1186" s="2"/>
      <c r="O1186" s="2"/>
    </row>
    <row r="1187" spans="3:15" ht="10.5">
      <c r="C1187" s="12"/>
      <c r="J1187" s="12"/>
      <c r="K1187" s="2"/>
      <c r="L1187" s="2"/>
      <c r="M1187" s="2"/>
      <c r="N1187" s="2"/>
      <c r="O1187" s="2"/>
    </row>
    <row r="1188" spans="3:15" ht="10.5">
      <c r="C1188" s="12"/>
      <c r="J1188" s="12"/>
      <c r="K1188" s="2"/>
      <c r="L1188" s="2"/>
      <c r="M1188" s="2"/>
      <c r="N1188" s="2"/>
      <c r="O1188" s="2"/>
    </row>
    <row r="1189" spans="3:15" ht="10.5">
      <c r="C1189" s="12"/>
      <c r="J1189" s="12"/>
      <c r="K1189" s="2"/>
      <c r="L1189" s="2"/>
      <c r="M1189" s="2"/>
      <c r="N1189" s="2"/>
      <c r="O1189" s="2"/>
    </row>
    <row r="1190" spans="3:15" ht="10.5">
      <c r="C1190" s="12"/>
      <c r="J1190" s="12"/>
      <c r="K1190" s="2"/>
      <c r="L1190" s="2"/>
      <c r="M1190" s="2"/>
      <c r="N1190" s="2"/>
      <c r="O1190" s="2"/>
    </row>
    <row r="1191" spans="3:15" ht="10.5">
      <c r="C1191" s="12"/>
      <c r="J1191" s="12"/>
      <c r="K1191" s="2"/>
      <c r="L1191" s="2"/>
      <c r="M1191" s="2"/>
      <c r="N1191" s="2"/>
      <c r="O1191" s="2"/>
    </row>
    <row r="1192" spans="3:15" ht="10.5">
      <c r="C1192" s="12"/>
      <c r="J1192" s="12"/>
      <c r="K1192" s="2"/>
      <c r="L1192" s="2"/>
      <c r="M1192" s="2"/>
      <c r="N1192" s="2"/>
      <c r="O1192" s="2"/>
    </row>
    <row r="1193" spans="3:15" ht="10.5">
      <c r="C1193" s="12"/>
      <c r="J1193" s="12"/>
      <c r="K1193" s="2"/>
      <c r="L1193" s="2"/>
      <c r="M1193" s="2"/>
      <c r="N1193" s="2"/>
      <c r="O1193" s="2"/>
    </row>
    <row r="1194" spans="3:15" ht="10.5">
      <c r="C1194" s="12"/>
      <c r="J1194" s="12"/>
      <c r="K1194" s="2"/>
      <c r="L1194" s="2"/>
      <c r="M1194" s="2"/>
      <c r="N1194" s="2"/>
      <c r="O1194" s="2"/>
    </row>
    <row r="1195" spans="3:15" ht="10.5">
      <c r="C1195" s="12"/>
      <c r="J1195" s="12"/>
      <c r="K1195" s="2"/>
      <c r="L1195" s="2"/>
      <c r="M1195" s="2"/>
      <c r="N1195" s="2"/>
      <c r="O1195" s="2"/>
    </row>
    <row r="1196" spans="3:15" ht="10.5">
      <c r="C1196" s="12"/>
      <c r="J1196" s="12"/>
      <c r="K1196" s="2"/>
      <c r="L1196" s="2"/>
      <c r="M1196" s="2"/>
      <c r="N1196" s="2"/>
      <c r="O1196" s="2"/>
    </row>
    <row r="1197" spans="3:15" ht="10.5">
      <c r="C1197" s="12"/>
      <c r="J1197" s="12"/>
      <c r="K1197" s="2"/>
      <c r="L1197" s="2"/>
      <c r="M1197" s="2"/>
      <c r="N1197" s="2"/>
      <c r="O1197" s="2"/>
    </row>
    <row r="1198" spans="3:15" ht="10.5">
      <c r="C1198" s="12"/>
      <c r="J1198" s="12"/>
      <c r="K1198" s="2"/>
      <c r="L1198" s="2"/>
      <c r="M1198" s="2"/>
      <c r="N1198" s="2"/>
      <c r="O1198" s="2"/>
    </row>
    <row r="1199" spans="3:15" ht="10.5">
      <c r="C1199" s="12"/>
      <c r="J1199" s="12"/>
      <c r="K1199" s="2"/>
      <c r="L1199" s="2"/>
      <c r="M1199" s="2"/>
      <c r="N1199" s="2"/>
      <c r="O1199" s="2"/>
    </row>
    <row r="1200" spans="3:15" ht="10.5">
      <c r="C1200" s="12"/>
      <c r="J1200" s="12"/>
      <c r="K1200" s="2"/>
      <c r="L1200" s="2"/>
      <c r="M1200" s="2"/>
      <c r="N1200" s="2"/>
      <c r="O1200" s="2"/>
    </row>
    <row r="1201" spans="3:15" ht="10.5">
      <c r="C1201" s="12"/>
      <c r="J1201" s="12"/>
      <c r="K1201" s="2"/>
      <c r="L1201" s="2"/>
      <c r="M1201" s="2"/>
      <c r="N1201" s="2"/>
      <c r="O1201" s="2"/>
    </row>
    <row r="1202" spans="3:15" ht="10.5">
      <c r="C1202" s="12"/>
      <c r="J1202" s="12"/>
      <c r="K1202" s="2"/>
      <c r="L1202" s="2"/>
      <c r="M1202" s="2"/>
      <c r="N1202" s="2"/>
      <c r="O1202" s="2"/>
    </row>
    <row r="1203" spans="3:15" ht="10.5">
      <c r="C1203" s="12"/>
      <c r="J1203" s="12"/>
      <c r="K1203" s="2"/>
      <c r="L1203" s="2"/>
      <c r="M1203" s="2"/>
      <c r="N1203" s="2"/>
      <c r="O1203" s="2"/>
    </row>
    <row r="1204" spans="3:15" ht="10.5">
      <c r="C1204" s="12"/>
      <c r="J1204" s="12"/>
      <c r="K1204" s="2"/>
      <c r="L1204" s="2"/>
      <c r="M1204" s="2"/>
      <c r="N1204" s="2"/>
      <c r="O1204" s="2"/>
    </row>
    <row r="1205" spans="3:15" ht="10.5">
      <c r="C1205" s="12"/>
      <c r="J1205" s="12"/>
      <c r="K1205" s="2"/>
      <c r="L1205" s="2"/>
      <c r="M1205" s="2"/>
      <c r="N1205" s="2"/>
      <c r="O1205" s="2"/>
    </row>
    <row r="1206" spans="3:15" ht="10.5">
      <c r="C1206" s="12"/>
      <c r="J1206" s="12"/>
      <c r="K1206" s="2"/>
      <c r="L1206" s="2"/>
      <c r="M1206" s="2"/>
      <c r="N1206" s="2"/>
      <c r="O1206" s="2"/>
    </row>
    <row r="1207" spans="3:15" ht="10.5">
      <c r="C1207" s="12"/>
      <c r="J1207" s="12"/>
      <c r="K1207" s="2"/>
      <c r="L1207" s="2"/>
      <c r="M1207" s="2"/>
      <c r="N1207" s="2"/>
      <c r="O1207" s="2"/>
    </row>
    <row r="1208" spans="3:15" ht="10.5">
      <c r="C1208" s="12"/>
      <c r="J1208" s="12"/>
      <c r="K1208" s="2"/>
      <c r="L1208" s="2"/>
      <c r="M1208" s="2"/>
      <c r="N1208" s="2"/>
      <c r="O1208" s="2"/>
    </row>
    <row r="1209" spans="3:15" ht="10.5">
      <c r="C1209" s="12"/>
      <c r="J1209" s="12"/>
      <c r="K1209" s="2"/>
      <c r="L1209" s="2"/>
      <c r="M1209" s="2"/>
      <c r="N1209" s="2"/>
      <c r="O1209" s="2"/>
    </row>
    <row r="1210" spans="3:15" ht="10.5">
      <c r="C1210" s="12"/>
      <c r="J1210" s="12"/>
      <c r="K1210" s="2"/>
      <c r="L1210" s="2"/>
      <c r="M1210" s="2"/>
      <c r="N1210" s="2"/>
      <c r="O1210" s="2"/>
    </row>
    <row r="1211" spans="3:15" ht="10.5">
      <c r="C1211" s="12"/>
      <c r="J1211" s="12"/>
      <c r="K1211" s="2"/>
      <c r="L1211" s="2"/>
      <c r="M1211" s="2"/>
      <c r="N1211" s="2"/>
      <c r="O1211" s="2"/>
    </row>
    <row r="1212" spans="3:15" ht="10.5">
      <c r="C1212" s="12"/>
      <c r="J1212" s="12"/>
      <c r="K1212" s="2"/>
      <c r="L1212" s="2"/>
      <c r="M1212" s="2"/>
      <c r="N1212" s="2"/>
      <c r="O1212" s="2"/>
    </row>
    <row r="1213" spans="3:15" ht="10.5">
      <c r="C1213" s="12"/>
      <c r="J1213" s="12"/>
      <c r="K1213" s="2"/>
      <c r="L1213" s="2"/>
      <c r="M1213" s="2"/>
      <c r="N1213" s="2"/>
      <c r="O1213" s="2"/>
    </row>
    <row r="1214" spans="3:15" ht="10.5">
      <c r="C1214" s="12"/>
      <c r="J1214" s="12"/>
      <c r="K1214" s="2"/>
      <c r="L1214" s="2"/>
      <c r="M1214" s="2"/>
      <c r="N1214" s="2"/>
      <c r="O1214" s="2"/>
    </row>
    <row r="1215" spans="3:15" ht="10.5">
      <c r="C1215" s="12"/>
      <c r="J1215" s="12"/>
      <c r="K1215" s="2"/>
      <c r="L1215" s="2"/>
      <c r="M1215" s="2"/>
      <c r="N1215" s="2"/>
      <c r="O1215" s="2"/>
    </row>
    <row r="1216" spans="3:15" ht="10.5">
      <c r="C1216" s="12"/>
      <c r="J1216" s="12"/>
      <c r="K1216" s="2"/>
      <c r="L1216" s="2"/>
      <c r="M1216" s="2"/>
      <c r="N1216" s="2"/>
      <c r="O1216" s="2"/>
    </row>
    <row r="1217" spans="3:15" ht="10.5">
      <c r="C1217" s="12"/>
      <c r="J1217" s="12"/>
      <c r="K1217" s="2"/>
      <c r="L1217" s="2"/>
      <c r="M1217" s="2"/>
      <c r="N1217" s="2"/>
      <c r="O1217" s="2"/>
    </row>
    <row r="1218" spans="3:15" ht="10.5">
      <c r="C1218" s="12"/>
      <c r="J1218" s="12"/>
      <c r="K1218" s="2"/>
      <c r="L1218" s="2"/>
      <c r="M1218" s="2"/>
      <c r="N1218" s="2"/>
      <c r="O1218" s="2"/>
    </row>
    <row r="1219" spans="3:15" ht="10.5">
      <c r="C1219" s="12"/>
      <c r="J1219" s="12"/>
      <c r="K1219" s="2"/>
      <c r="L1219" s="2"/>
      <c r="M1219" s="2"/>
      <c r="N1219" s="2"/>
      <c r="O1219" s="2"/>
    </row>
    <row r="1220" spans="3:15" ht="10.5">
      <c r="C1220" s="12"/>
      <c r="J1220" s="12"/>
      <c r="K1220" s="2"/>
      <c r="L1220" s="2"/>
      <c r="M1220" s="2"/>
      <c r="N1220" s="2"/>
      <c r="O1220" s="2"/>
    </row>
    <row r="1221" spans="3:15" ht="10.5">
      <c r="C1221" s="12"/>
      <c r="J1221" s="12"/>
      <c r="K1221" s="2"/>
      <c r="L1221" s="2"/>
      <c r="M1221" s="2"/>
      <c r="N1221" s="2"/>
      <c r="O1221" s="2"/>
    </row>
    <row r="1222" spans="3:15" ht="10.5">
      <c r="C1222" s="12"/>
      <c r="J1222" s="12"/>
      <c r="K1222" s="2"/>
      <c r="L1222" s="2"/>
      <c r="M1222" s="2"/>
      <c r="N1222" s="2"/>
      <c r="O1222" s="2"/>
    </row>
    <row r="1223" spans="3:15" ht="10.5">
      <c r="C1223" s="12"/>
      <c r="J1223" s="12"/>
      <c r="K1223" s="2"/>
      <c r="L1223" s="2"/>
      <c r="M1223" s="2"/>
      <c r="N1223" s="2"/>
      <c r="O1223" s="2"/>
    </row>
    <row r="1224" spans="3:15" ht="10.5">
      <c r="C1224" s="12"/>
      <c r="J1224" s="12"/>
      <c r="K1224" s="2"/>
      <c r="L1224" s="2"/>
      <c r="M1224" s="2"/>
      <c r="N1224" s="2"/>
      <c r="O1224" s="2"/>
    </row>
    <row r="1225" spans="3:15" ht="10.5">
      <c r="C1225" s="12"/>
      <c r="J1225" s="12"/>
      <c r="K1225" s="2"/>
      <c r="L1225" s="2"/>
      <c r="M1225" s="2"/>
      <c r="N1225" s="2"/>
      <c r="O1225" s="2"/>
    </row>
    <row r="1226" spans="3:15" ht="10.5">
      <c r="C1226" s="12"/>
      <c r="J1226" s="12"/>
      <c r="K1226" s="2"/>
      <c r="L1226" s="2"/>
      <c r="M1226" s="2"/>
      <c r="N1226" s="2"/>
      <c r="O1226" s="2"/>
    </row>
    <row r="1227" spans="3:15" ht="10.5">
      <c r="C1227" s="12"/>
      <c r="J1227" s="12"/>
      <c r="K1227" s="2"/>
      <c r="L1227" s="2"/>
      <c r="M1227" s="2"/>
      <c r="N1227" s="2"/>
      <c r="O1227" s="2"/>
    </row>
    <row r="1228" spans="3:15" ht="10.5">
      <c r="C1228" s="12"/>
      <c r="J1228" s="12"/>
      <c r="K1228" s="2"/>
      <c r="L1228" s="2"/>
      <c r="M1228" s="2"/>
      <c r="N1228" s="2"/>
      <c r="O1228" s="2"/>
    </row>
    <row r="1229" spans="3:15" ht="10.5">
      <c r="C1229" s="12"/>
      <c r="J1229" s="12"/>
      <c r="K1229" s="2"/>
      <c r="L1229" s="2"/>
      <c r="M1229" s="2"/>
      <c r="N1229" s="2"/>
      <c r="O1229" s="2"/>
    </row>
    <row r="1230" spans="3:15" ht="10.5">
      <c r="C1230" s="12"/>
      <c r="J1230" s="12"/>
      <c r="K1230" s="2"/>
      <c r="L1230" s="2"/>
      <c r="M1230" s="2"/>
      <c r="N1230" s="2"/>
      <c r="O1230" s="2"/>
    </row>
    <row r="1231" spans="3:15" ht="10.5">
      <c r="C1231" s="12"/>
      <c r="J1231" s="12"/>
      <c r="K1231" s="2"/>
      <c r="L1231" s="2"/>
      <c r="M1231" s="2"/>
      <c r="N1231" s="2"/>
      <c r="O1231" s="2"/>
    </row>
    <row r="1232" spans="3:15" ht="10.5">
      <c r="C1232" s="12"/>
      <c r="J1232" s="12"/>
      <c r="K1232" s="2"/>
      <c r="L1232" s="2"/>
      <c r="M1232" s="2"/>
      <c r="N1232" s="2"/>
      <c r="O1232" s="2"/>
    </row>
    <row r="1233" spans="3:15" ht="10.5">
      <c r="C1233" s="12"/>
      <c r="J1233" s="12"/>
      <c r="K1233" s="2"/>
      <c r="L1233" s="2"/>
      <c r="M1233" s="2"/>
      <c r="N1233" s="2"/>
      <c r="O1233" s="2"/>
    </row>
    <row r="1234" spans="3:15" ht="10.5">
      <c r="C1234" s="12"/>
      <c r="J1234" s="12"/>
      <c r="K1234" s="2"/>
      <c r="L1234" s="2"/>
      <c r="M1234" s="2"/>
      <c r="N1234" s="2"/>
      <c r="O1234" s="2"/>
    </row>
    <row r="1235" spans="3:15" ht="10.5">
      <c r="C1235" s="12"/>
      <c r="J1235" s="12"/>
      <c r="K1235" s="2"/>
      <c r="L1235" s="2"/>
      <c r="M1235" s="2"/>
      <c r="N1235" s="2"/>
      <c r="O1235" s="2"/>
    </row>
    <row r="1236" spans="3:15" ht="10.5">
      <c r="C1236" s="12"/>
      <c r="J1236" s="12"/>
      <c r="K1236" s="2"/>
      <c r="L1236" s="2"/>
      <c r="M1236" s="2"/>
      <c r="N1236" s="2"/>
      <c r="O1236" s="2"/>
    </row>
    <row r="1237" spans="3:15" ht="10.5">
      <c r="C1237" s="12"/>
      <c r="J1237" s="12"/>
      <c r="K1237" s="2"/>
      <c r="L1237" s="2"/>
      <c r="M1237" s="2"/>
      <c r="N1237" s="2"/>
      <c r="O1237" s="2"/>
    </row>
    <row r="1238" spans="3:15" ht="10.5">
      <c r="C1238" s="12"/>
      <c r="J1238" s="12"/>
      <c r="K1238" s="2"/>
      <c r="L1238" s="2"/>
      <c r="M1238" s="2"/>
      <c r="N1238" s="2"/>
      <c r="O1238" s="2"/>
    </row>
    <row r="1239" spans="3:15" ht="10.5">
      <c r="C1239" s="12"/>
      <c r="J1239" s="12"/>
      <c r="K1239" s="2"/>
      <c r="L1239" s="2"/>
      <c r="M1239" s="2"/>
      <c r="N1239" s="2"/>
      <c r="O1239" s="2"/>
    </row>
    <row r="1240" spans="3:15" ht="10.5">
      <c r="C1240" s="12"/>
      <c r="J1240" s="12"/>
      <c r="K1240" s="2"/>
      <c r="L1240" s="2"/>
      <c r="M1240" s="2"/>
      <c r="N1240" s="2"/>
      <c r="O1240" s="2"/>
    </row>
    <row r="1241" spans="3:15" ht="10.5">
      <c r="C1241" s="12"/>
      <c r="J1241" s="12"/>
      <c r="K1241" s="2"/>
      <c r="L1241" s="2"/>
      <c r="M1241" s="2"/>
      <c r="N1241" s="2"/>
      <c r="O1241" s="2"/>
    </row>
    <row r="1242" spans="3:15" ht="10.5">
      <c r="C1242" s="12"/>
      <c r="J1242" s="12"/>
      <c r="K1242" s="2"/>
      <c r="L1242" s="2"/>
      <c r="M1242" s="2"/>
      <c r="N1242" s="2"/>
      <c r="O1242" s="2"/>
    </row>
    <row r="1243" spans="3:15" ht="10.5">
      <c r="C1243" s="12"/>
      <c r="J1243" s="12"/>
      <c r="K1243" s="2"/>
      <c r="L1243" s="2"/>
      <c r="M1243" s="2"/>
      <c r="N1243" s="2"/>
      <c r="O1243" s="2"/>
    </row>
    <row r="1244" spans="3:15" ht="10.5">
      <c r="C1244" s="12"/>
      <c r="J1244" s="12"/>
      <c r="K1244" s="2"/>
      <c r="L1244" s="2"/>
      <c r="M1244" s="2"/>
      <c r="N1244" s="2"/>
      <c r="O1244" s="2"/>
    </row>
    <row r="1245" spans="3:15" ht="10.5">
      <c r="C1245" s="12"/>
      <c r="J1245" s="12"/>
      <c r="K1245" s="2"/>
      <c r="L1245" s="2"/>
      <c r="M1245" s="2"/>
      <c r="N1245" s="2"/>
      <c r="O1245" s="2"/>
    </row>
    <row r="1246" spans="3:15" ht="10.5">
      <c r="C1246" s="12"/>
      <c r="J1246" s="12"/>
      <c r="K1246" s="2"/>
      <c r="L1246" s="2"/>
      <c r="M1246" s="2"/>
      <c r="N1246" s="2"/>
      <c r="O1246" s="2"/>
    </row>
    <row r="1247" spans="3:15" ht="10.5">
      <c r="C1247" s="12"/>
      <c r="J1247" s="12"/>
      <c r="K1247" s="2"/>
      <c r="L1247" s="2"/>
      <c r="M1247" s="2"/>
      <c r="N1247" s="2"/>
      <c r="O1247" s="2"/>
    </row>
    <row r="1248" spans="3:15" ht="10.5">
      <c r="C1248" s="12"/>
      <c r="J1248" s="12"/>
      <c r="K1248" s="2"/>
      <c r="L1248" s="2"/>
      <c r="M1248" s="2"/>
      <c r="N1248" s="2"/>
      <c r="O1248" s="2"/>
    </row>
    <row r="1249" spans="3:15" ht="10.5">
      <c r="C1249" s="12"/>
      <c r="J1249" s="12"/>
      <c r="K1249" s="2"/>
      <c r="L1249" s="2"/>
      <c r="M1249" s="2"/>
      <c r="N1249" s="2"/>
      <c r="O1249" s="2"/>
    </row>
    <row r="1250" spans="3:15" ht="10.5">
      <c r="C1250" s="12"/>
      <c r="J1250" s="12"/>
      <c r="K1250" s="2"/>
      <c r="L1250" s="2"/>
      <c r="M1250" s="2"/>
      <c r="N1250" s="2"/>
      <c r="O1250" s="2"/>
    </row>
    <row r="1251" spans="3:15" ht="10.5">
      <c r="C1251" s="12"/>
      <c r="J1251" s="12"/>
      <c r="K1251" s="2"/>
      <c r="L1251" s="2"/>
      <c r="M1251" s="2"/>
      <c r="N1251" s="2"/>
      <c r="O1251" s="2"/>
    </row>
    <row r="1252" spans="3:15" ht="10.5">
      <c r="C1252" s="12"/>
      <c r="J1252" s="12"/>
      <c r="K1252" s="2"/>
      <c r="L1252" s="2"/>
      <c r="M1252" s="2"/>
      <c r="N1252" s="2"/>
      <c r="O1252" s="2"/>
    </row>
    <row r="1253" spans="3:15" ht="10.5">
      <c r="C1253" s="12"/>
      <c r="J1253" s="12"/>
      <c r="K1253" s="2"/>
      <c r="L1253" s="2"/>
      <c r="M1253" s="2"/>
      <c r="N1253" s="2"/>
      <c r="O1253" s="2"/>
    </row>
    <row r="1254" spans="3:15" ht="10.5">
      <c r="C1254" s="12"/>
      <c r="J1254" s="12"/>
      <c r="K1254" s="2"/>
      <c r="L1254" s="2"/>
      <c r="M1254" s="2"/>
      <c r="N1254" s="2"/>
      <c r="O1254" s="2"/>
    </row>
    <row r="1255" spans="3:15" ht="10.5">
      <c r="C1255" s="12"/>
      <c r="J1255" s="12"/>
      <c r="K1255" s="2"/>
      <c r="L1255" s="2"/>
      <c r="M1255" s="2"/>
      <c r="N1255" s="2"/>
      <c r="O1255" s="2"/>
    </row>
    <row r="1256" spans="3:15" ht="10.5">
      <c r="C1256" s="12"/>
      <c r="J1256" s="12"/>
      <c r="K1256" s="2"/>
      <c r="L1256" s="2"/>
      <c r="M1256" s="2"/>
      <c r="N1256" s="2"/>
      <c r="O1256" s="2"/>
    </row>
    <row r="1257" spans="3:15" ht="10.5">
      <c r="C1257" s="12"/>
      <c r="J1257" s="12"/>
      <c r="K1257" s="2"/>
      <c r="L1257" s="2"/>
      <c r="M1257" s="2"/>
      <c r="N1257" s="2"/>
      <c r="O1257" s="2"/>
    </row>
    <row r="1258" spans="3:15" ht="10.5">
      <c r="C1258" s="12"/>
      <c r="J1258" s="12"/>
      <c r="K1258" s="2"/>
      <c r="L1258" s="2"/>
      <c r="M1258" s="2"/>
      <c r="N1258" s="2"/>
      <c r="O1258" s="2"/>
    </row>
    <row r="1259" spans="3:15" ht="10.5">
      <c r="C1259" s="12"/>
      <c r="J1259" s="12"/>
      <c r="K1259" s="2"/>
      <c r="L1259" s="2"/>
      <c r="M1259" s="2"/>
      <c r="N1259" s="2"/>
      <c r="O1259" s="2"/>
    </row>
    <row r="1260" spans="3:15" ht="10.5">
      <c r="C1260" s="12"/>
      <c r="J1260" s="12"/>
      <c r="K1260" s="2"/>
      <c r="L1260" s="2"/>
      <c r="M1260" s="2"/>
      <c r="N1260" s="2"/>
      <c r="O1260" s="2"/>
    </row>
    <row r="1261" spans="3:15" ht="10.5">
      <c r="C1261" s="12"/>
      <c r="J1261" s="12"/>
      <c r="K1261" s="2"/>
      <c r="L1261" s="2"/>
      <c r="M1261" s="2"/>
      <c r="N1261" s="2"/>
      <c r="O1261" s="2"/>
    </row>
    <row r="1262" spans="3:15" ht="10.5">
      <c r="C1262" s="12"/>
      <c r="J1262" s="12"/>
      <c r="K1262" s="2"/>
      <c r="L1262" s="2"/>
      <c r="M1262" s="2"/>
      <c r="N1262" s="2"/>
      <c r="O1262" s="2"/>
    </row>
    <row r="1263" spans="3:15" ht="10.5">
      <c r="C1263" s="12"/>
      <c r="J1263" s="12"/>
      <c r="K1263" s="2"/>
      <c r="L1263" s="2"/>
      <c r="M1263" s="2"/>
      <c r="N1263" s="2"/>
      <c r="O1263" s="2"/>
    </row>
    <row r="1264" spans="3:15" ht="10.5">
      <c r="C1264" s="12"/>
      <c r="J1264" s="12"/>
      <c r="K1264" s="2"/>
      <c r="L1264" s="2"/>
      <c r="M1264" s="2"/>
      <c r="N1264" s="2"/>
      <c r="O1264" s="2"/>
    </row>
    <row r="1265" spans="3:15" ht="10.5">
      <c r="C1265" s="12"/>
      <c r="J1265" s="12"/>
      <c r="K1265" s="2"/>
      <c r="L1265" s="2"/>
      <c r="M1265" s="2"/>
      <c r="N1265" s="2"/>
      <c r="O1265" s="2"/>
    </row>
    <row r="1266" spans="3:15" ht="10.5">
      <c r="C1266" s="12"/>
      <c r="J1266" s="12"/>
      <c r="K1266" s="2"/>
      <c r="L1266" s="2"/>
      <c r="M1266" s="2"/>
      <c r="N1266" s="2"/>
      <c r="O1266" s="2"/>
    </row>
    <row r="1267" spans="3:15" ht="10.5">
      <c r="C1267" s="12"/>
      <c r="J1267" s="12"/>
      <c r="K1267" s="2"/>
      <c r="L1267" s="2"/>
      <c r="M1267" s="2"/>
      <c r="N1267" s="2"/>
      <c r="O1267" s="2"/>
    </row>
    <row r="1268" spans="3:15" ht="10.5">
      <c r="C1268" s="12"/>
      <c r="J1268" s="12"/>
      <c r="K1268" s="2"/>
      <c r="L1268" s="2"/>
      <c r="M1268" s="2"/>
      <c r="N1268" s="2"/>
      <c r="O1268" s="2"/>
    </row>
    <row r="1269" spans="3:15" ht="10.5">
      <c r="C1269" s="12"/>
      <c r="J1269" s="12"/>
      <c r="K1269" s="2"/>
      <c r="L1269" s="2"/>
      <c r="M1269" s="2"/>
      <c r="N1269" s="2"/>
      <c r="O1269" s="2"/>
    </row>
    <row r="1270" spans="3:15" ht="10.5">
      <c r="C1270" s="12"/>
      <c r="J1270" s="12"/>
      <c r="K1270" s="2"/>
      <c r="L1270" s="2"/>
      <c r="M1270" s="2"/>
      <c r="N1270" s="2"/>
      <c r="O1270" s="2"/>
    </row>
    <row r="1271" spans="3:15" ht="10.5">
      <c r="C1271" s="12"/>
      <c r="J1271" s="12"/>
      <c r="K1271" s="2"/>
      <c r="L1271" s="2"/>
      <c r="M1271" s="2"/>
      <c r="N1271" s="2"/>
      <c r="O1271" s="2"/>
    </row>
    <row r="1272" spans="3:15" ht="10.5">
      <c r="C1272" s="12"/>
      <c r="J1272" s="12"/>
      <c r="K1272" s="2"/>
      <c r="L1272" s="2"/>
      <c r="M1272" s="2"/>
      <c r="N1272" s="2"/>
      <c r="O1272" s="2"/>
    </row>
    <row r="1273" spans="3:15" ht="10.5">
      <c r="C1273" s="12"/>
      <c r="J1273" s="12"/>
      <c r="K1273" s="2"/>
      <c r="L1273" s="2"/>
      <c r="M1273" s="2"/>
      <c r="N1273" s="2"/>
      <c r="O1273" s="2"/>
    </row>
    <row r="1274" spans="3:15" ht="10.5">
      <c r="C1274" s="12"/>
      <c r="J1274" s="12"/>
      <c r="K1274" s="2"/>
      <c r="L1274" s="2"/>
      <c r="M1274" s="2"/>
      <c r="N1274" s="2"/>
      <c r="O1274" s="2"/>
    </row>
    <row r="1275" spans="3:15" ht="10.5">
      <c r="C1275" s="12"/>
      <c r="J1275" s="12"/>
      <c r="K1275" s="2"/>
      <c r="L1275" s="2"/>
      <c r="M1275" s="2"/>
      <c r="N1275" s="2"/>
      <c r="O1275" s="2"/>
    </row>
    <row r="1276" spans="3:15" ht="10.5">
      <c r="C1276" s="12"/>
      <c r="J1276" s="12"/>
      <c r="K1276" s="2"/>
      <c r="L1276" s="2"/>
      <c r="M1276" s="2"/>
      <c r="N1276" s="2"/>
      <c r="O1276" s="2"/>
    </row>
    <row r="1277" spans="3:15" ht="10.5">
      <c r="C1277" s="12"/>
      <c r="J1277" s="12"/>
      <c r="K1277" s="2"/>
      <c r="L1277" s="2"/>
      <c r="M1277" s="2"/>
      <c r="N1277" s="2"/>
      <c r="O1277" s="2"/>
    </row>
    <row r="1278" spans="3:15" ht="10.5">
      <c r="C1278" s="12"/>
      <c r="J1278" s="12"/>
      <c r="K1278" s="2"/>
      <c r="L1278" s="2"/>
      <c r="M1278" s="2"/>
      <c r="N1278" s="2"/>
      <c r="O1278" s="2"/>
    </row>
    <row r="1279" spans="3:15" ht="10.5">
      <c r="C1279" s="12"/>
      <c r="J1279" s="12"/>
      <c r="K1279" s="2"/>
      <c r="L1279" s="2"/>
      <c r="M1279" s="2"/>
      <c r="N1279" s="2"/>
      <c r="O1279" s="2"/>
    </row>
    <row r="1280" spans="3:15" ht="10.5">
      <c r="C1280" s="12"/>
      <c r="J1280" s="12"/>
      <c r="K1280" s="2"/>
      <c r="L1280" s="2"/>
      <c r="M1280" s="2"/>
      <c r="N1280" s="2"/>
      <c r="O1280" s="2"/>
    </row>
    <row r="1281" spans="3:15" ht="10.5">
      <c r="C1281" s="12"/>
      <c r="J1281" s="12"/>
      <c r="K1281" s="2"/>
      <c r="L1281" s="2"/>
      <c r="M1281" s="2"/>
      <c r="N1281" s="2"/>
      <c r="O1281" s="2"/>
    </row>
    <row r="1282" spans="3:15" ht="10.5">
      <c r="C1282" s="12"/>
      <c r="J1282" s="12"/>
      <c r="K1282" s="2"/>
      <c r="L1282" s="2"/>
      <c r="M1282" s="2"/>
      <c r="N1282" s="2"/>
      <c r="O1282" s="2"/>
    </row>
    <row r="1283" spans="3:15" ht="10.5">
      <c r="C1283" s="12"/>
      <c r="J1283" s="12"/>
      <c r="K1283" s="2"/>
      <c r="L1283" s="2"/>
      <c r="M1283" s="2"/>
      <c r="N1283" s="2"/>
      <c r="O1283" s="2"/>
    </row>
    <row r="1284" spans="3:15" ht="10.5">
      <c r="C1284" s="12"/>
      <c r="J1284" s="12"/>
      <c r="K1284" s="2"/>
      <c r="L1284" s="2"/>
      <c r="M1284" s="2"/>
      <c r="N1284" s="2"/>
      <c r="O1284" s="2"/>
    </row>
    <row r="1285" spans="3:15" ht="10.5">
      <c r="C1285" s="12"/>
      <c r="J1285" s="12"/>
      <c r="K1285" s="2"/>
      <c r="L1285" s="2"/>
      <c r="M1285" s="2"/>
      <c r="N1285" s="2"/>
      <c r="O1285" s="2"/>
    </row>
    <row r="1286" spans="3:15" ht="10.5">
      <c r="C1286" s="12"/>
      <c r="J1286" s="12"/>
      <c r="K1286" s="2"/>
      <c r="L1286" s="2"/>
      <c r="M1286" s="2"/>
      <c r="N1286" s="2"/>
      <c r="O1286" s="2"/>
    </row>
    <row r="1287" spans="3:15" ht="10.5">
      <c r="C1287" s="12"/>
      <c r="J1287" s="12"/>
      <c r="K1287" s="2"/>
      <c r="L1287" s="2"/>
      <c r="M1287" s="2"/>
      <c r="N1287" s="2"/>
      <c r="O1287" s="2"/>
    </row>
    <row r="1288" spans="3:15" ht="10.5">
      <c r="C1288" s="12"/>
      <c r="J1288" s="12"/>
      <c r="K1288" s="2"/>
      <c r="L1288" s="2"/>
      <c r="M1288" s="2"/>
      <c r="N1288" s="2"/>
      <c r="O1288" s="2"/>
    </row>
    <row r="1289" spans="3:15" ht="10.5">
      <c r="C1289" s="12"/>
      <c r="J1289" s="12"/>
      <c r="K1289" s="2"/>
      <c r="L1289" s="2"/>
      <c r="M1289" s="2"/>
      <c r="N1289" s="2"/>
      <c r="O1289" s="2"/>
    </row>
    <row r="1290" spans="3:15" ht="10.5">
      <c r="C1290" s="12"/>
      <c r="J1290" s="12"/>
      <c r="K1290" s="2"/>
      <c r="L1290" s="2"/>
      <c r="M1290" s="2"/>
      <c r="N1290" s="2"/>
      <c r="O1290" s="2"/>
    </row>
    <row r="1291" spans="3:15" ht="10.5">
      <c r="C1291" s="12"/>
      <c r="J1291" s="12"/>
      <c r="K1291" s="2"/>
      <c r="L1291" s="2"/>
      <c r="M1291" s="2"/>
      <c r="N1291" s="2"/>
      <c r="O1291" s="2"/>
    </row>
    <row r="1292" spans="3:15" ht="10.5">
      <c r="C1292" s="12"/>
      <c r="J1292" s="12"/>
      <c r="K1292" s="2"/>
      <c r="L1292" s="2"/>
      <c r="M1292" s="2"/>
      <c r="N1292" s="2"/>
      <c r="O1292" s="2"/>
    </row>
    <row r="1293" spans="3:15" ht="10.5">
      <c r="C1293" s="12"/>
      <c r="J1293" s="12"/>
      <c r="K1293" s="2"/>
      <c r="L1293" s="2"/>
      <c r="M1293" s="2"/>
      <c r="N1293" s="2"/>
      <c r="O1293" s="2"/>
    </row>
    <row r="1294" spans="3:15" ht="10.5">
      <c r="C1294" s="12"/>
      <c r="J1294" s="12"/>
      <c r="K1294" s="2"/>
      <c r="L1294" s="2"/>
      <c r="M1294" s="2"/>
      <c r="N1294" s="2"/>
      <c r="O1294" s="2"/>
    </row>
    <row r="1295" spans="3:15" ht="10.5">
      <c r="C1295" s="12"/>
      <c r="J1295" s="12"/>
      <c r="K1295" s="2"/>
      <c r="L1295" s="2"/>
      <c r="M1295" s="2"/>
      <c r="N1295" s="2"/>
      <c r="O1295" s="2"/>
    </row>
    <row r="1296" spans="3:15" ht="10.5">
      <c r="C1296" s="12"/>
      <c r="J1296" s="12"/>
      <c r="K1296" s="2"/>
      <c r="L1296" s="2"/>
      <c r="M1296" s="2"/>
      <c r="N1296" s="2"/>
      <c r="O1296" s="2"/>
    </row>
    <row r="1297" spans="3:15" ht="10.5">
      <c r="C1297" s="12"/>
      <c r="J1297" s="12"/>
      <c r="K1297" s="2"/>
      <c r="L1297" s="2"/>
      <c r="M1297" s="2"/>
      <c r="N1297" s="2"/>
      <c r="O1297" s="2"/>
    </row>
    <row r="1298" spans="3:15" ht="10.5">
      <c r="C1298" s="12"/>
      <c r="J1298" s="12"/>
      <c r="K1298" s="2"/>
      <c r="L1298" s="2"/>
      <c r="M1298" s="2"/>
      <c r="N1298" s="2"/>
      <c r="O1298" s="2"/>
    </row>
    <row r="1299" spans="3:15" ht="10.5">
      <c r="C1299" s="12"/>
      <c r="J1299" s="12"/>
      <c r="K1299" s="2"/>
      <c r="L1299" s="2"/>
      <c r="M1299" s="2"/>
      <c r="N1299" s="2"/>
      <c r="O1299" s="2"/>
    </row>
    <row r="1300" spans="3:15" ht="10.5">
      <c r="C1300" s="12"/>
      <c r="J1300" s="12"/>
      <c r="K1300" s="2"/>
      <c r="L1300" s="2"/>
      <c r="M1300" s="2"/>
      <c r="N1300" s="2"/>
      <c r="O1300" s="2"/>
    </row>
    <row r="1301" spans="3:15" ht="10.5">
      <c r="C1301" s="12"/>
      <c r="J1301" s="12"/>
      <c r="K1301" s="2"/>
      <c r="L1301" s="2"/>
      <c r="M1301" s="2"/>
      <c r="N1301" s="2"/>
      <c r="O1301" s="2"/>
    </row>
    <row r="1302" spans="3:15" ht="10.5">
      <c r="C1302" s="12"/>
      <c r="J1302" s="12"/>
      <c r="K1302" s="2"/>
      <c r="L1302" s="2"/>
      <c r="M1302" s="2"/>
      <c r="N1302" s="2"/>
      <c r="O1302" s="2"/>
    </row>
    <row r="1303" spans="3:15" ht="10.5">
      <c r="C1303" s="12"/>
      <c r="J1303" s="12"/>
      <c r="K1303" s="2"/>
      <c r="L1303" s="2"/>
      <c r="M1303" s="2"/>
      <c r="N1303" s="2"/>
      <c r="O1303" s="2"/>
    </row>
    <row r="1304" spans="3:15" ht="10.5">
      <c r="C1304" s="12"/>
      <c r="J1304" s="12"/>
      <c r="K1304" s="2"/>
      <c r="L1304" s="2"/>
      <c r="M1304" s="2"/>
      <c r="N1304" s="2"/>
      <c r="O1304" s="2"/>
    </row>
    <row r="1305" spans="3:15" ht="10.5">
      <c r="C1305" s="12"/>
      <c r="J1305" s="12"/>
      <c r="K1305" s="2"/>
      <c r="L1305" s="2"/>
      <c r="M1305" s="2"/>
      <c r="N1305" s="2"/>
      <c r="O1305" s="2"/>
    </row>
    <row r="1306" spans="3:15" ht="10.5">
      <c r="C1306" s="12"/>
      <c r="J1306" s="12"/>
      <c r="K1306" s="2"/>
      <c r="L1306" s="2"/>
      <c r="M1306" s="2"/>
      <c r="N1306" s="2"/>
      <c r="O1306" s="2"/>
    </row>
    <row r="1307" spans="3:15" ht="10.5">
      <c r="C1307" s="12"/>
      <c r="J1307" s="12"/>
      <c r="K1307" s="2"/>
      <c r="L1307" s="2"/>
      <c r="M1307" s="2"/>
      <c r="N1307" s="2"/>
      <c r="O1307" s="2"/>
    </row>
    <row r="1308" spans="3:15" ht="10.5">
      <c r="C1308" s="12"/>
      <c r="J1308" s="12"/>
      <c r="K1308" s="2"/>
      <c r="L1308" s="2"/>
      <c r="M1308" s="2"/>
      <c r="N1308" s="2"/>
      <c r="O1308" s="2"/>
    </row>
    <row r="1309" spans="3:15" ht="10.5">
      <c r="C1309" s="12"/>
      <c r="J1309" s="12"/>
      <c r="K1309" s="2"/>
      <c r="L1309" s="2"/>
      <c r="M1309" s="2"/>
      <c r="N1309" s="2"/>
      <c r="O1309" s="2"/>
    </row>
    <row r="1310" spans="3:15" ht="10.5">
      <c r="C1310" s="12"/>
      <c r="J1310" s="12"/>
      <c r="K1310" s="2"/>
      <c r="L1310" s="2"/>
      <c r="M1310" s="2"/>
      <c r="N1310" s="2"/>
      <c r="O1310" s="2"/>
    </row>
    <row r="1311" spans="3:15" ht="10.5">
      <c r="C1311" s="12"/>
      <c r="J1311" s="12"/>
      <c r="K1311" s="2"/>
      <c r="L1311" s="2"/>
      <c r="M1311" s="2"/>
      <c r="N1311" s="2"/>
      <c r="O1311" s="2"/>
    </row>
    <row r="1312" spans="3:15" ht="10.5">
      <c r="C1312" s="12"/>
      <c r="J1312" s="12"/>
      <c r="K1312" s="2"/>
      <c r="L1312" s="2"/>
      <c r="M1312" s="2"/>
      <c r="N1312" s="2"/>
      <c r="O1312" s="2"/>
    </row>
    <row r="1313" spans="3:15" ht="10.5">
      <c r="C1313" s="12"/>
      <c r="J1313" s="12"/>
      <c r="K1313" s="2"/>
      <c r="L1313" s="2"/>
      <c r="M1313" s="2"/>
      <c r="N1313" s="2"/>
      <c r="O1313" s="2"/>
    </row>
    <row r="1314" spans="3:15" ht="10.5">
      <c r="C1314" s="12"/>
      <c r="J1314" s="12"/>
      <c r="K1314" s="2"/>
      <c r="L1314" s="2"/>
      <c r="M1314" s="2"/>
      <c r="N1314" s="2"/>
      <c r="O1314" s="2"/>
    </row>
    <row r="1315" spans="3:15" ht="10.5">
      <c r="C1315" s="12"/>
      <c r="J1315" s="12"/>
      <c r="K1315" s="2"/>
      <c r="L1315" s="2"/>
      <c r="M1315" s="2"/>
      <c r="N1315" s="2"/>
      <c r="O1315" s="2"/>
    </row>
    <row r="1316" spans="3:15" ht="10.5">
      <c r="C1316" s="12"/>
      <c r="J1316" s="12"/>
      <c r="K1316" s="2"/>
      <c r="L1316" s="2"/>
      <c r="M1316" s="2"/>
      <c r="N1316" s="2"/>
      <c r="O1316" s="2"/>
    </row>
    <row r="1317" spans="3:15" ht="10.5">
      <c r="C1317" s="12"/>
      <c r="J1317" s="12"/>
      <c r="K1317" s="2"/>
      <c r="L1317" s="2"/>
      <c r="M1317" s="2"/>
      <c r="N1317" s="2"/>
      <c r="O1317" s="2"/>
    </row>
    <row r="1318" spans="3:15" ht="10.5">
      <c r="C1318" s="12"/>
      <c r="J1318" s="12"/>
      <c r="K1318" s="2"/>
      <c r="L1318" s="2"/>
      <c r="M1318" s="2"/>
      <c r="N1318" s="2"/>
      <c r="O1318" s="2"/>
    </row>
    <row r="1319" spans="3:15" ht="10.5">
      <c r="C1319" s="12"/>
      <c r="J1319" s="12"/>
      <c r="K1319" s="2"/>
      <c r="L1319" s="2"/>
      <c r="M1319" s="2"/>
      <c r="N1319" s="2"/>
      <c r="O1319" s="2"/>
    </row>
    <row r="1320" spans="3:15" ht="10.5">
      <c r="C1320" s="12"/>
      <c r="J1320" s="12"/>
      <c r="K1320" s="2"/>
      <c r="L1320" s="2"/>
      <c r="M1320" s="2"/>
      <c r="N1320" s="2"/>
      <c r="O1320" s="2"/>
    </row>
    <row r="1321" spans="3:15" ht="10.5">
      <c r="C1321" s="12"/>
      <c r="J1321" s="12"/>
      <c r="K1321" s="2"/>
      <c r="L1321" s="2"/>
      <c r="M1321" s="2"/>
      <c r="N1321" s="2"/>
      <c r="O1321" s="2"/>
    </row>
    <row r="1322" spans="3:15" ht="10.5">
      <c r="C1322" s="12"/>
      <c r="J1322" s="12"/>
      <c r="K1322" s="2"/>
      <c r="L1322" s="2"/>
      <c r="M1322" s="2"/>
      <c r="N1322" s="2"/>
      <c r="O1322" s="2"/>
    </row>
    <row r="1323" spans="3:15" ht="10.5">
      <c r="C1323" s="12"/>
      <c r="J1323" s="12"/>
      <c r="K1323" s="2"/>
      <c r="L1323" s="2"/>
      <c r="M1323" s="2"/>
      <c r="N1323" s="2"/>
      <c r="O1323" s="2"/>
    </row>
    <row r="1324" spans="3:15" ht="10.5">
      <c r="C1324" s="12"/>
      <c r="J1324" s="12"/>
      <c r="K1324" s="2"/>
      <c r="L1324" s="2"/>
      <c r="M1324" s="2"/>
      <c r="N1324" s="2"/>
      <c r="O1324" s="2"/>
    </row>
    <row r="1325" spans="3:15" ht="10.5">
      <c r="C1325" s="12"/>
      <c r="J1325" s="12"/>
      <c r="K1325" s="2"/>
      <c r="L1325" s="2"/>
      <c r="M1325" s="2"/>
      <c r="N1325" s="2"/>
      <c r="O1325" s="2"/>
    </row>
    <row r="1326" spans="3:15" ht="10.5">
      <c r="C1326" s="12"/>
      <c r="J1326" s="12"/>
      <c r="K1326" s="2"/>
      <c r="L1326" s="2"/>
      <c r="M1326" s="2"/>
      <c r="N1326" s="2"/>
      <c r="O1326" s="2"/>
    </row>
    <row r="1327" spans="3:15" ht="10.5">
      <c r="C1327" s="12"/>
      <c r="J1327" s="12"/>
      <c r="K1327" s="2"/>
      <c r="L1327" s="2"/>
      <c r="M1327" s="2"/>
      <c r="N1327" s="2"/>
      <c r="O1327" s="2"/>
    </row>
    <row r="1328" spans="3:15" ht="10.5">
      <c r="C1328" s="12"/>
      <c r="J1328" s="12"/>
      <c r="K1328" s="2"/>
      <c r="L1328" s="2"/>
      <c r="M1328" s="2"/>
      <c r="N1328" s="2"/>
      <c r="O1328" s="2"/>
    </row>
    <row r="1329" spans="3:15" ht="10.5">
      <c r="C1329" s="12"/>
      <c r="J1329" s="12"/>
      <c r="K1329" s="2"/>
      <c r="L1329" s="2"/>
      <c r="M1329" s="2"/>
      <c r="N1329" s="2"/>
      <c r="O1329" s="2"/>
    </row>
    <row r="1330" spans="3:15" ht="10.5">
      <c r="C1330" s="12"/>
      <c r="J1330" s="12"/>
      <c r="K1330" s="2"/>
      <c r="L1330" s="2"/>
      <c r="M1330" s="2"/>
      <c r="N1330" s="2"/>
      <c r="O1330" s="2"/>
    </row>
    <row r="1331" spans="3:15" ht="10.5">
      <c r="C1331" s="12"/>
      <c r="J1331" s="12"/>
      <c r="K1331" s="2"/>
      <c r="L1331" s="2"/>
      <c r="M1331" s="2"/>
      <c r="N1331" s="2"/>
      <c r="O1331" s="2"/>
    </row>
    <row r="1332" spans="3:15" ht="10.5">
      <c r="C1332" s="12"/>
      <c r="J1332" s="12"/>
      <c r="K1332" s="2"/>
      <c r="L1332" s="2"/>
      <c r="M1332" s="2"/>
      <c r="N1332" s="2"/>
      <c r="O1332" s="2"/>
    </row>
    <row r="1333" spans="3:15" ht="10.5">
      <c r="C1333" s="12"/>
      <c r="J1333" s="12"/>
      <c r="K1333" s="2"/>
      <c r="L1333" s="2"/>
      <c r="M1333" s="2"/>
      <c r="N1333" s="2"/>
      <c r="O1333" s="2"/>
    </row>
    <row r="1334" spans="3:15" ht="10.5">
      <c r="C1334" s="12"/>
      <c r="J1334" s="12"/>
      <c r="K1334" s="2"/>
      <c r="L1334" s="2"/>
      <c r="M1334" s="2"/>
      <c r="N1334" s="2"/>
      <c r="O1334" s="2"/>
    </row>
    <row r="1335" spans="3:15" ht="10.5">
      <c r="C1335" s="12"/>
      <c r="J1335" s="12"/>
      <c r="K1335" s="2"/>
      <c r="L1335" s="2"/>
      <c r="M1335" s="2"/>
      <c r="N1335" s="2"/>
      <c r="O1335" s="2"/>
    </row>
    <row r="1336" spans="3:15" ht="10.5">
      <c r="C1336" s="12"/>
      <c r="J1336" s="12"/>
      <c r="K1336" s="2"/>
      <c r="L1336" s="2"/>
      <c r="M1336" s="2"/>
      <c r="N1336" s="2"/>
      <c r="O1336" s="2"/>
    </row>
    <row r="1337" spans="3:15" ht="10.5">
      <c r="C1337" s="12"/>
      <c r="J1337" s="12"/>
      <c r="K1337" s="2"/>
      <c r="L1337" s="2"/>
      <c r="M1337" s="2"/>
      <c r="N1337" s="2"/>
      <c r="O1337" s="2"/>
    </row>
    <row r="1338" spans="3:15" ht="10.5">
      <c r="C1338" s="12"/>
      <c r="J1338" s="12"/>
      <c r="K1338" s="2"/>
      <c r="L1338" s="2"/>
      <c r="M1338" s="2"/>
      <c r="N1338" s="2"/>
      <c r="O1338" s="2"/>
    </row>
    <row r="1339" spans="3:15" ht="10.5">
      <c r="C1339" s="12"/>
      <c r="J1339" s="12"/>
      <c r="K1339" s="2"/>
      <c r="L1339" s="2"/>
      <c r="M1339" s="2"/>
      <c r="N1339" s="2"/>
      <c r="O1339" s="2"/>
    </row>
    <row r="1340" spans="3:15" ht="10.5">
      <c r="C1340" s="12"/>
      <c r="J1340" s="12"/>
      <c r="K1340" s="2"/>
      <c r="L1340" s="2"/>
      <c r="M1340" s="2"/>
      <c r="N1340" s="2"/>
      <c r="O1340" s="2"/>
    </row>
    <row r="1341" spans="3:15" ht="10.5">
      <c r="C1341" s="12"/>
      <c r="J1341" s="12"/>
      <c r="K1341" s="2"/>
      <c r="L1341" s="2"/>
      <c r="M1341" s="2"/>
      <c r="N1341" s="2"/>
      <c r="O1341" s="2"/>
    </row>
    <row r="1342" spans="3:15" ht="10.5">
      <c r="C1342" s="12"/>
      <c r="J1342" s="12"/>
      <c r="K1342" s="2"/>
      <c r="L1342" s="2"/>
      <c r="M1342" s="2"/>
      <c r="N1342" s="2"/>
      <c r="O1342" s="2"/>
    </row>
    <row r="1343" spans="3:15" ht="10.5">
      <c r="C1343" s="12"/>
      <c r="J1343" s="12"/>
      <c r="K1343" s="2"/>
      <c r="L1343" s="2"/>
      <c r="M1343" s="2"/>
      <c r="N1343" s="2"/>
      <c r="O1343" s="2"/>
    </row>
    <row r="1344" spans="3:15" ht="10.5">
      <c r="C1344" s="12"/>
      <c r="J1344" s="12"/>
      <c r="K1344" s="2"/>
      <c r="L1344" s="2"/>
      <c r="M1344" s="2"/>
      <c r="N1344" s="2"/>
      <c r="O1344" s="2"/>
    </row>
    <row r="1345" spans="3:15" ht="10.5">
      <c r="C1345" s="12"/>
      <c r="J1345" s="12"/>
      <c r="K1345" s="2"/>
      <c r="L1345" s="2"/>
      <c r="M1345" s="2"/>
      <c r="N1345" s="2"/>
      <c r="O1345" s="2"/>
    </row>
    <row r="1346" spans="3:15" ht="10.5">
      <c r="C1346" s="12"/>
      <c r="J1346" s="12"/>
      <c r="K1346" s="2"/>
      <c r="L1346" s="2"/>
      <c r="M1346" s="2"/>
      <c r="N1346" s="2"/>
      <c r="O1346" s="2"/>
    </row>
    <row r="1347" spans="3:15" ht="10.5">
      <c r="C1347" s="12"/>
      <c r="J1347" s="12"/>
      <c r="K1347" s="2"/>
      <c r="L1347" s="2"/>
      <c r="M1347" s="2"/>
      <c r="N1347" s="2"/>
      <c r="O1347" s="2"/>
    </row>
    <row r="1348" spans="3:15" ht="10.5">
      <c r="C1348" s="12"/>
      <c r="J1348" s="12"/>
      <c r="K1348" s="2"/>
      <c r="L1348" s="2"/>
      <c r="M1348" s="2"/>
      <c r="N1348" s="2"/>
      <c r="O1348" s="2"/>
    </row>
    <row r="1349" spans="3:15" ht="10.5">
      <c r="C1349" s="12"/>
      <c r="J1349" s="12"/>
      <c r="K1349" s="2"/>
      <c r="L1349" s="2"/>
      <c r="M1349" s="2"/>
      <c r="N1349" s="2"/>
      <c r="O1349" s="2"/>
    </row>
    <row r="1350" spans="3:15" ht="10.5">
      <c r="C1350" s="12"/>
      <c r="J1350" s="12"/>
      <c r="K1350" s="2"/>
      <c r="L1350" s="2"/>
      <c r="M1350" s="2"/>
      <c r="N1350" s="2"/>
      <c r="O1350" s="2"/>
    </row>
    <row r="1351" spans="3:15" ht="10.5">
      <c r="C1351" s="12"/>
      <c r="J1351" s="12"/>
      <c r="K1351" s="2"/>
      <c r="L1351" s="2"/>
      <c r="M1351" s="2"/>
      <c r="N1351" s="2"/>
      <c r="O1351" s="2"/>
    </row>
    <row r="1352" spans="3:15" ht="10.5">
      <c r="C1352" s="12"/>
      <c r="J1352" s="12"/>
      <c r="K1352" s="2"/>
      <c r="L1352" s="2"/>
      <c r="M1352" s="2"/>
      <c r="N1352" s="2"/>
      <c r="O1352" s="2"/>
    </row>
    <row r="1353" spans="3:15" ht="10.5">
      <c r="C1353" s="12"/>
      <c r="J1353" s="12"/>
      <c r="K1353" s="2"/>
      <c r="L1353" s="2"/>
      <c r="M1353" s="2"/>
      <c r="N1353" s="2"/>
      <c r="O1353" s="2"/>
    </row>
    <row r="1354" spans="3:15" ht="10.5">
      <c r="C1354" s="12"/>
      <c r="J1354" s="12"/>
      <c r="K1354" s="2"/>
      <c r="L1354" s="2"/>
      <c r="M1354" s="2"/>
      <c r="N1354" s="2"/>
      <c r="O1354" s="2"/>
    </row>
    <row r="1355" spans="3:15" ht="10.5">
      <c r="C1355" s="12"/>
      <c r="J1355" s="12"/>
      <c r="K1355" s="2"/>
      <c r="L1355" s="2"/>
      <c r="M1355" s="2"/>
      <c r="N1355" s="2"/>
      <c r="O1355" s="2"/>
    </row>
    <row r="1356" spans="3:15" ht="10.5">
      <c r="C1356" s="12"/>
      <c r="J1356" s="12"/>
      <c r="K1356" s="2"/>
      <c r="L1356" s="2"/>
      <c r="M1356" s="2"/>
      <c r="N1356" s="2"/>
      <c r="O1356" s="2"/>
    </row>
    <row r="1357" spans="3:15" ht="10.5">
      <c r="C1357" s="12"/>
      <c r="J1357" s="12"/>
      <c r="K1357" s="2"/>
      <c r="L1357" s="2"/>
      <c r="M1357" s="2"/>
      <c r="N1357" s="2"/>
      <c r="O1357" s="2"/>
    </row>
    <row r="1358" spans="3:15" ht="10.5">
      <c r="C1358" s="12"/>
      <c r="J1358" s="12"/>
      <c r="K1358" s="2"/>
      <c r="L1358" s="2"/>
      <c r="M1358" s="2"/>
      <c r="N1358" s="2"/>
      <c r="O1358" s="2"/>
    </row>
    <row r="1359" spans="3:15" ht="10.5">
      <c r="C1359" s="12"/>
      <c r="J1359" s="12"/>
      <c r="K1359" s="2"/>
      <c r="L1359" s="2"/>
      <c r="M1359" s="2"/>
      <c r="N1359" s="2"/>
      <c r="O1359" s="2"/>
    </row>
    <row r="1360" spans="3:15" ht="10.5">
      <c r="C1360" s="12"/>
      <c r="J1360" s="12"/>
      <c r="K1360" s="2"/>
      <c r="L1360" s="2"/>
      <c r="M1360" s="2"/>
      <c r="N1360" s="2"/>
      <c r="O1360" s="2"/>
    </row>
    <row r="1361" spans="3:15" ht="10.5">
      <c r="C1361" s="12"/>
      <c r="J1361" s="12"/>
      <c r="K1361" s="2"/>
      <c r="L1361" s="2"/>
      <c r="M1361" s="2"/>
      <c r="N1361" s="2"/>
      <c r="O1361" s="2"/>
    </row>
    <row r="1362" spans="3:15" ht="10.5">
      <c r="C1362" s="12"/>
      <c r="J1362" s="12"/>
      <c r="K1362" s="2"/>
      <c r="L1362" s="2"/>
      <c r="M1362" s="2"/>
      <c r="N1362" s="2"/>
      <c r="O1362" s="2"/>
    </row>
    <row r="1363" spans="3:15" ht="10.5">
      <c r="C1363" s="12"/>
      <c r="J1363" s="12"/>
      <c r="K1363" s="2"/>
      <c r="L1363" s="2"/>
      <c r="M1363" s="2"/>
      <c r="N1363" s="2"/>
      <c r="O1363" s="2"/>
    </row>
    <row r="1364" spans="3:15" ht="10.5">
      <c r="C1364" s="12"/>
      <c r="J1364" s="12"/>
      <c r="K1364" s="2"/>
      <c r="L1364" s="2"/>
      <c r="M1364" s="2"/>
      <c r="N1364" s="2"/>
      <c r="O1364" s="2"/>
    </row>
    <row r="1365" spans="3:15" ht="10.5">
      <c r="C1365" s="12"/>
      <c r="J1365" s="12"/>
      <c r="K1365" s="2"/>
      <c r="L1365" s="2"/>
      <c r="M1365" s="2"/>
      <c r="N1365" s="2"/>
      <c r="O1365" s="2"/>
    </row>
    <row r="1366" spans="3:15" ht="10.5">
      <c r="C1366" s="12"/>
      <c r="J1366" s="12"/>
      <c r="K1366" s="2"/>
      <c r="L1366" s="2"/>
      <c r="M1366" s="2"/>
      <c r="N1366" s="2"/>
      <c r="O1366" s="2"/>
    </row>
    <row r="1367" spans="3:15" ht="10.5">
      <c r="C1367" s="12"/>
      <c r="J1367" s="12"/>
      <c r="K1367" s="2"/>
      <c r="L1367" s="2"/>
      <c r="M1367" s="2"/>
      <c r="N1367" s="2"/>
      <c r="O1367" s="2"/>
    </row>
    <row r="1368" spans="3:15" ht="10.5">
      <c r="C1368" s="12"/>
      <c r="J1368" s="12"/>
      <c r="K1368" s="2"/>
      <c r="L1368" s="2"/>
      <c r="M1368" s="2"/>
      <c r="N1368" s="2"/>
      <c r="O1368" s="2"/>
    </row>
    <row r="1369" spans="3:15" ht="10.5">
      <c r="C1369" s="12"/>
      <c r="J1369" s="12"/>
      <c r="K1369" s="2"/>
      <c r="L1369" s="2"/>
      <c r="M1369" s="2"/>
      <c r="N1369" s="2"/>
      <c r="O1369" s="2"/>
    </row>
    <row r="1370" spans="3:15" ht="10.5">
      <c r="C1370" s="12"/>
      <c r="J1370" s="12"/>
      <c r="K1370" s="2"/>
      <c r="L1370" s="2"/>
      <c r="M1370" s="2"/>
      <c r="N1370" s="2"/>
      <c r="O1370" s="2"/>
    </row>
    <row r="1371" spans="3:15" ht="10.5">
      <c r="C1371" s="12"/>
      <c r="J1371" s="12"/>
      <c r="K1371" s="2"/>
      <c r="L1371" s="2"/>
      <c r="M1371" s="2"/>
      <c r="N1371" s="2"/>
      <c r="O1371" s="2"/>
    </row>
    <row r="1372" spans="3:15" ht="10.5">
      <c r="C1372" s="12"/>
      <c r="J1372" s="12"/>
      <c r="K1372" s="2"/>
      <c r="L1372" s="2"/>
      <c r="M1372" s="2"/>
      <c r="N1372" s="2"/>
      <c r="O1372" s="2"/>
    </row>
    <row r="1373" spans="3:15" ht="10.5">
      <c r="C1373" s="12"/>
      <c r="J1373" s="12"/>
      <c r="K1373" s="2"/>
      <c r="L1373" s="2"/>
      <c r="M1373" s="2"/>
      <c r="N1373" s="2"/>
      <c r="O1373" s="2"/>
    </row>
    <row r="1374" spans="3:15" ht="10.5">
      <c r="C1374" s="12"/>
      <c r="J1374" s="12"/>
      <c r="K1374" s="2"/>
      <c r="L1374" s="2"/>
      <c r="M1374" s="2"/>
      <c r="N1374" s="2"/>
      <c r="O1374" s="2"/>
    </row>
    <row r="1375" spans="3:15" ht="10.5">
      <c r="C1375" s="12"/>
      <c r="J1375" s="12"/>
      <c r="K1375" s="2"/>
      <c r="L1375" s="2"/>
      <c r="M1375" s="2"/>
      <c r="N1375" s="2"/>
      <c r="O1375" s="2"/>
    </row>
    <row r="1376" spans="3:15" ht="10.5">
      <c r="C1376" s="12"/>
      <c r="J1376" s="12"/>
      <c r="K1376" s="2"/>
      <c r="L1376" s="2"/>
      <c r="M1376" s="2"/>
      <c r="N1376" s="2"/>
      <c r="O1376" s="2"/>
    </row>
    <row r="1377" spans="3:15" ht="10.5">
      <c r="C1377" s="12"/>
      <c r="J1377" s="12"/>
      <c r="K1377" s="2"/>
      <c r="L1377" s="2"/>
      <c r="M1377" s="2"/>
      <c r="N1377" s="2"/>
      <c r="O1377" s="2"/>
    </row>
    <row r="1378" spans="3:15" ht="10.5">
      <c r="C1378" s="12"/>
      <c r="J1378" s="12"/>
      <c r="K1378" s="2"/>
      <c r="L1378" s="2"/>
      <c r="M1378" s="2"/>
      <c r="N1378" s="2"/>
      <c r="O1378" s="2"/>
    </row>
    <row r="1379" spans="3:15" ht="10.5">
      <c r="C1379" s="12"/>
      <c r="J1379" s="12"/>
      <c r="K1379" s="2"/>
      <c r="L1379" s="2"/>
      <c r="M1379" s="2"/>
      <c r="N1379" s="2"/>
      <c r="O1379" s="2"/>
    </row>
    <row r="1380" spans="3:15" ht="10.5">
      <c r="C1380" s="12"/>
      <c r="J1380" s="12"/>
      <c r="K1380" s="2"/>
      <c r="L1380" s="2"/>
      <c r="M1380" s="2"/>
      <c r="N1380" s="2"/>
      <c r="O1380" s="2"/>
    </row>
    <row r="1381" spans="3:15" ht="10.5">
      <c r="C1381" s="12"/>
      <c r="J1381" s="12"/>
      <c r="K1381" s="2"/>
      <c r="L1381" s="2"/>
      <c r="M1381" s="2"/>
      <c r="N1381" s="2"/>
      <c r="O1381" s="2"/>
    </row>
    <row r="1382" spans="3:15" ht="10.5">
      <c r="C1382" s="12"/>
      <c r="J1382" s="12"/>
      <c r="K1382" s="2"/>
      <c r="L1382" s="2"/>
      <c r="M1382" s="2"/>
      <c r="N1382" s="2"/>
      <c r="O1382" s="2"/>
    </row>
    <row r="1383" spans="3:15" ht="10.5">
      <c r="C1383" s="12"/>
      <c r="J1383" s="12"/>
      <c r="K1383" s="2"/>
      <c r="L1383" s="2"/>
      <c r="M1383" s="2"/>
      <c r="N1383" s="2"/>
      <c r="O1383" s="2"/>
    </row>
    <row r="1384" spans="3:15" ht="10.5">
      <c r="C1384" s="12"/>
      <c r="J1384" s="12"/>
      <c r="K1384" s="2"/>
      <c r="L1384" s="2"/>
      <c r="M1384" s="2"/>
      <c r="N1384" s="2"/>
      <c r="O1384" s="2"/>
    </row>
    <row r="1385" spans="3:15" ht="10.5">
      <c r="C1385" s="12"/>
      <c r="J1385" s="12"/>
      <c r="K1385" s="2"/>
      <c r="L1385" s="2"/>
      <c r="M1385" s="2"/>
      <c r="N1385" s="2"/>
      <c r="O1385" s="2"/>
    </row>
    <row r="1386" spans="3:15" ht="10.5">
      <c r="C1386" s="12"/>
      <c r="J1386" s="12"/>
      <c r="K1386" s="2"/>
      <c r="L1386" s="2"/>
      <c r="M1386" s="2"/>
      <c r="N1386" s="2"/>
      <c r="O1386" s="2"/>
    </row>
    <row r="1387" spans="3:15" ht="10.5">
      <c r="C1387" s="12"/>
      <c r="J1387" s="12"/>
      <c r="K1387" s="2"/>
      <c r="L1387" s="2"/>
      <c r="M1387" s="2"/>
      <c r="N1387" s="2"/>
      <c r="O1387" s="2"/>
    </row>
    <row r="1388" spans="3:15" ht="10.5">
      <c r="C1388" s="12"/>
      <c r="J1388" s="12"/>
      <c r="K1388" s="2"/>
      <c r="L1388" s="2"/>
      <c r="M1388" s="2"/>
      <c r="N1388" s="2"/>
      <c r="O1388" s="2"/>
    </row>
    <row r="1389" spans="3:15" ht="10.5">
      <c r="C1389" s="12"/>
      <c r="J1389" s="12"/>
      <c r="K1389" s="2"/>
      <c r="L1389" s="2"/>
      <c r="M1389" s="2"/>
      <c r="N1389" s="2"/>
      <c r="O1389" s="2"/>
    </row>
    <row r="1390" spans="3:15" ht="10.5">
      <c r="C1390" s="12"/>
      <c r="J1390" s="12"/>
      <c r="K1390" s="2"/>
      <c r="L1390" s="2"/>
      <c r="M1390" s="2"/>
      <c r="N1390" s="2"/>
      <c r="O1390" s="2"/>
    </row>
    <row r="1391" spans="3:15" ht="10.5">
      <c r="C1391" s="12"/>
      <c r="J1391" s="12"/>
      <c r="K1391" s="2"/>
      <c r="L1391" s="2"/>
      <c r="M1391" s="2"/>
      <c r="N1391" s="2"/>
      <c r="O1391" s="2"/>
    </row>
    <row r="1392" spans="3:15" ht="10.5">
      <c r="C1392" s="12"/>
      <c r="J1392" s="12"/>
      <c r="K1392" s="2"/>
      <c r="L1392" s="2"/>
      <c r="M1392" s="2"/>
      <c r="N1392" s="2"/>
      <c r="O1392" s="2"/>
    </row>
    <row r="1393" spans="3:15" ht="10.5">
      <c r="C1393" s="12"/>
      <c r="J1393" s="12"/>
      <c r="K1393" s="2"/>
      <c r="L1393" s="2"/>
      <c r="M1393" s="2"/>
      <c r="N1393" s="2"/>
      <c r="O1393" s="2"/>
    </row>
    <row r="1394" spans="3:15" ht="10.5">
      <c r="C1394" s="12"/>
      <c r="J1394" s="12"/>
      <c r="K1394" s="2"/>
      <c r="L1394" s="2"/>
      <c r="M1394" s="2"/>
      <c r="N1394" s="2"/>
      <c r="O1394" s="2"/>
    </row>
    <row r="1395" spans="3:15" ht="10.5">
      <c r="C1395" s="12"/>
      <c r="J1395" s="12"/>
      <c r="K1395" s="2"/>
      <c r="L1395" s="2"/>
      <c r="M1395" s="2"/>
      <c r="N1395" s="2"/>
      <c r="O1395" s="2"/>
    </row>
    <row r="1396" spans="3:15" ht="10.5">
      <c r="C1396" s="12"/>
      <c r="J1396" s="12"/>
      <c r="K1396" s="2"/>
      <c r="L1396" s="2"/>
      <c r="M1396" s="2"/>
      <c r="N1396" s="2"/>
      <c r="O1396" s="2"/>
    </row>
    <row r="1397" spans="3:15" ht="10.5">
      <c r="C1397" s="12"/>
      <c r="J1397" s="12"/>
      <c r="K1397" s="2"/>
      <c r="L1397" s="2"/>
      <c r="M1397" s="2"/>
      <c r="N1397" s="2"/>
      <c r="O1397" s="2"/>
    </row>
    <row r="1398" spans="3:15" ht="10.5">
      <c r="C1398" s="12"/>
      <c r="J1398" s="12"/>
      <c r="K1398" s="2"/>
      <c r="L1398" s="2"/>
      <c r="M1398" s="2"/>
      <c r="N1398" s="2"/>
      <c r="O1398" s="2"/>
    </row>
    <row r="1399" spans="3:15" ht="10.5">
      <c r="C1399" s="12"/>
      <c r="J1399" s="12"/>
      <c r="K1399" s="2"/>
      <c r="L1399" s="2"/>
      <c r="M1399" s="2"/>
      <c r="N1399" s="2"/>
      <c r="O1399" s="2"/>
    </row>
    <row r="1400" spans="3:15" ht="10.5">
      <c r="C1400" s="12"/>
      <c r="J1400" s="12"/>
      <c r="K1400" s="2"/>
      <c r="L1400" s="2"/>
      <c r="M1400" s="2"/>
      <c r="N1400" s="2"/>
      <c r="O1400" s="2"/>
    </row>
    <row r="1401" spans="3:15" ht="10.5">
      <c r="C1401" s="12"/>
      <c r="J1401" s="12"/>
      <c r="K1401" s="2"/>
      <c r="L1401" s="2"/>
      <c r="M1401" s="2"/>
      <c r="N1401" s="2"/>
      <c r="O1401" s="2"/>
    </row>
    <row r="1402" spans="3:15" ht="10.5">
      <c r="C1402" s="12"/>
      <c r="J1402" s="12"/>
      <c r="K1402" s="2"/>
      <c r="L1402" s="2"/>
      <c r="M1402" s="2"/>
      <c r="N1402" s="2"/>
      <c r="O1402" s="2"/>
    </row>
    <row r="1403" spans="3:15" ht="10.5">
      <c r="C1403" s="12"/>
      <c r="J1403" s="12"/>
      <c r="K1403" s="2"/>
      <c r="L1403" s="2"/>
      <c r="M1403" s="2"/>
      <c r="N1403" s="2"/>
      <c r="O1403" s="2"/>
    </row>
    <row r="1404" spans="3:15" ht="10.5">
      <c r="C1404" s="12"/>
      <c r="J1404" s="12"/>
      <c r="K1404" s="2"/>
      <c r="L1404" s="2"/>
      <c r="M1404" s="2"/>
      <c r="N1404" s="2"/>
      <c r="O1404" s="2"/>
    </row>
    <row r="1405" spans="3:15" ht="10.5">
      <c r="C1405" s="12"/>
      <c r="J1405" s="12"/>
      <c r="K1405" s="2"/>
      <c r="L1405" s="2"/>
      <c r="M1405" s="2"/>
      <c r="N1405" s="2"/>
      <c r="O1405" s="2"/>
    </row>
    <row r="1406" spans="3:15" ht="10.5">
      <c r="C1406" s="12"/>
      <c r="J1406" s="12"/>
      <c r="K1406" s="2"/>
      <c r="L1406" s="2"/>
      <c r="M1406" s="2"/>
      <c r="N1406" s="2"/>
      <c r="O1406" s="2"/>
    </row>
    <row r="1407" spans="3:15" ht="10.5">
      <c r="C1407" s="12"/>
      <c r="J1407" s="12"/>
      <c r="K1407" s="2"/>
      <c r="L1407" s="2"/>
      <c r="M1407" s="2"/>
      <c r="N1407" s="2"/>
      <c r="O1407" s="2"/>
    </row>
    <row r="1408" spans="3:15" ht="10.5">
      <c r="C1408" s="12"/>
      <c r="J1408" s="12"/>
      <c r="K1408" s="2"/>
      <c r="L1408" s="2"/>
      <c r="M1408" s="2"/>
      <c r="N1408" s="2"/>
      <c r="O1408" s="2"/>
    </row>
    <row r="1409" spans="3:15" ht="10.5">
      <c r="C1409" s="12"/>
      <c r="J1409" s="12"/>
      <c r="K1409" s="2"/>
      <c r="L1409" s="2"/>
      <c r="M1409" s="2"/>
      <c r="N1409" s="2"/>
      <c r="O1409" s="2"/>
    </row>
    <row r="1410" spans="3:15" ht="10.5">
      <c r="C1410" s="12"/>
      <c r="J1410" s="12"/>
      <c r="K1410" s="2"/>
      <c r="L1410" s="2"/>
      <c r="M1410" s="2"/>
      <c r="N1410" s="2"/>
      <c r="O1410" s="2"/>
    </row>
    <row r="1411" spans="3:15" ht="10.5">
      <c r="C1411" s="12"/>
      <c r="J1411" s="12"/>
      <c r="K1411" s="2"/>
      <c r="L1411" s="2"/>
      <c r="M1411" s="2"/>
      <c r="N1411" s="2"/>
      <c r="O1411" s="2"/>
    </row>
    <row r="1412" spans="3:15" ht="10.5">
      <c r="C1412" s="12"/>
      <c r="J1412" s="12"/>
      <c r="K1412" s="2"/>
      <c r="L1412" s="2"/>
      <c r="M1412" s="2"/>
      <c r="N1412" s="2"/>
      <c r="O1412" s="2"/>
    </row>
    <row r="1413" spans="3:15" ht="10.5">
      <c r="C1413" s="12"/>
      <c r="J1413" s="12"/>
      <c r="K1413" s="2"/>
      <c r="L1413" s="2"/>
      <c r="M1413" s="2"/>
      <c r="N1413" s="2"/>
      <c r="O1413" s="2"/>
    </row>
    <row r="1414" spans="3:15" ht="10.5">
      <c r="C1414" s="12"/>
      <c r="J1414" s="12"/>
      <c r="K1414" s="2"/>
      <c r="L1414" s="2"/>
      <c r="M1414" s="2"/>
      <c r="N1414" s="2"/>
      <c r="O1414" s="2"/>
    </row>
    <row r="1415" spans="3:15" ht="10.5">
      <c r="C1415" s="12"/>
      <c r="J1415" s="12"/>
      <c r="K1415" s="2"/>
      <c r="L1415" s="2"/>
      <c r="M1415" s="2"/>
      <c r="N1415" s="2"/>
      <c r="O1415" s="2"/>
    </row>
    <row r="1416" spans="3:15" ht="10.5">
      <c r="C1416" s="12"/>
      <c r="J1416" s="12"/>
      <c r="K1416" s="2"/>
      <c r="L1416" s="2"/>
      <c r="M1416" s="2"/>
      <c r="N1416" s="2"/>
      <c r="O1416" s="2"/>
    </row>
    <row r="1417" spans="3:15" ht="10.5">
      <c r="C1417" s="12"/>
      <c r="J1417" s="12"/>
      <c r="K1417" s="2"/>
      <c r="L1417" s="2"/>
      <c r="M1417" s="2"/>
      <c r="N1417" s="2"/>
      <c r="O1417" s="2"/>
    </row>
    <row r="1418" spans="3:15" ht="10.5">
      <c r="C1418" s="12"/>
      <c r="J1418" s="12"/>
      <c r="K1418" s="2"/>
      <c r="L1418" s="2"/>
      <c r="M1418" s="2"/>
      <c r="N1418" s="2"/>
      <c r="O1418" s="2"/>
    </row>
    <row r="1419" spans="3:15" ht="10.5">
      <c r="C1419" s="12"/>
      <c r="J1419" s="12"/>
      <c r="K1419" s="2"/>
      <c r="L1419" s="2"/>
      <c r="M1419" s="2"/>
      <c r="N1419" s="2"/>
      <c r="O1419" s="2"/>
    </row>
    <row r="1420" spans="3:15" ht="10.5">
      <c r="C1420" s="12"/>
      <c r="J1420" s="12"/>
      <c r="K1420" s="2"/>
      <c r="L1420" s="2"/>
      <c r="M1420" s="2"/>
      <c r="N1420" s="2"/>
      <c r="O1420" s="2"/>
    </row>
    <row r="1421" spans="3:15" ht="10.5">
      <c r="C1421" s="12"/>
      <c r="J1421" s="12"/>
      <c r="K1421" s="2"/>
      <c r="L1421" s="2"/>
      <c r="M1421" s="2"/>
      <c r="N1421" s="2"/>
      <c r="O1421" s="2"/>
    </row>
    <row r="1422" spans="3:15" ht="10.5">
      <c r="C1422" s="12"/>
      <c r="J1422" s="12"/>
      <c r="K1422" s="2"/>
      <c r="L1422" s="2"/>
      <c r="M1422" s="2"/>
      <c r="N1422" s="2"/>
      <c r="O1422" s="2"/>
    </row>
    <row r="1423" spans="3:15" ht="10.5">
      <c r="C1423" s="12"/>
      <c r="J1423" s="12"/>
      <c r="K1423" s="2"/>
      <c r="L1423" s="2"/>
      <c r="M1423" s="2"/>
      <c r="N1423" s="2"/>
      <c r="O1423" s="2"/>
    </row>
    <row r="1424" spans="3:15" ht="10.5">
      <c r="C1424" s="12"/>
      <c r="J1424" s="12"/>
      <c r="K1424" s="2"/>
      <c r="L1424" s="2"/>
      <c r="M1424" s="2"/>
      <c r="N1424" s="2"/>
      <c r="O1424" s="2"/>
    </row>
    <row r="1425" spans="3:15" ht="10.5">
      <c r="C1425" s="12"/>
      <c r="J1425" s="12"/>
      <c r="K1425" s="2"/>
      <c r="L1425" s="2"/>
      <c r="M1425" s="2"/>
      <c r="N1425" s="2"/>
      <c r="O1425" s="2"/>
    </row>
    <row r="1426" spans="3:15" ht="10.5">
      <c r="C1426" s="12"/>
      <c r="J1426" s="12"/>
      <c r="K1426" s="2"/>
      <c r="L1426" s="2"/>
      <c r="M1426" s="2"/>
      <c r="N1426" s="2"/>
      <c r="O1426" s="2"/>
    </row>
    <row r="1427" spans="3:15" ht="10.5">
      <c r="C1427" s="12"/>
      <c r="J1427" s="12"/>
      <c r="K1427" s="2"/>
      <c r="L1427" s="2"/>
      <c r="M1427" s="2"/>
      <c r="N1427" s="2"/>
      <c r="O1427" s="2"/>
    </row>
    <row r="1428" spans="3:15" ht="10.5">
      <c r="C1428" s="12"/>
      <c r="J1428" s="12"/>
      <c r="K1428" s="2"/>
      <c r="L1428" s="2"/>
      <c r="M1428" s="2"/>
      <c r="N1428" s="2"/>
      <c r="O1428" s="2"/>
    </row>
    <row r="1429" spans="3:15" ht="10.5">
      <c r="C1429" s="12"/>
      <c r="J1429" s="12"/>
      <c r="K1429" s="2"/>
      <c r="L1429" s="2"/>
      <c r="M1429" s="2"/>
      <c r="N1429" s="2"/>
      <c r="O1429" s="2"/>
    </row>
    <row r="1430" spans="3:15" ht="10.5">
      <c r="C1430" s="12"/>
      <c r="J1430" s="12"/>
      <c r="K1430" s="2"/>
      <c r="L1430" s="2"/>
      <c r="M1430" s="2"/>
      <c r="N1430" s="2"/>
      <c r="O1430" s="2"/>
    </row>
    <row r="1431" spans="3:15" ht="10.5">
      <c r="C1431" s="12"/>
      <c r="J1431" s="12"/>
      <c r="K1431" s="2"/>
      <c r="L1431" s="2"/>
      <c r="M1431" s="2"/>
      <c r="N1431" s="2"/>
      <c r="O1431" s="2"/>
    </row>
    <row r="1432" spans="3:15" ht="10.5">
      <c r="C1432" s="12"/>
      <c r="J1432" s="12"/>
      <c r="K1432" s="2"/>
      <c r="L1432" s="2"/>
      <c r="M1432" s="2"/>
      <c r="N1432" s="2"/>
      <c r="O1432" s="2"/>
    </row>
    <row r="1433" spans="3:15" ht="10.5">
      <c r="C1433" s="12"/>
      <c r="J1433" s="12"/>
      <c r="K1433" s="2"/>
      <c r="L1433" s="2"/>
      <c r="M1433" s="2"/>
      <c r="N1433" s="2"/>
      <c r="O1433" s="2"/>
    </row>
    <row r="1434" spans="3:15" ht="10.5">
      <c r="C1434" s="12"/>
      <c r="J1434" s="12"/>
      <c r="K1434" s="2"/>
      <c r="L1434" s="2"/>
      <c r="M1434" s="2"/>
      <c r="N1434" s="2"/>
      <c r="O1434" s="2"/>
    </row>
    <row r="1435" spans="3:15" ht="10.5">
      <c r="C1435" s="12"/>
      <c r="J1435" s="12"/>
      <c r="K1435" s="2"/>
      <c r="L1435" s="2"/>
      <c r="M1435" s="2"/>
      <c r="N1435" s="2"/>
      <c r="O1435" s="2"/>
    </row>
    <row r="1436" spans="3:15" ht="10.5">
      <c r="C1436" s="12"/>
      <c r="J1436" s="12"/>
      <c r="K1436" s="2"/>
      <c r="L1436" s="2"/>
      <c r="M1436" s="2"/>
      <c r="N1436" s="2"/>
      <c r="O1436" s="2"/>
    </row>
    <row r="1437" spans="3:15" ht="10.5">
      <c r="C1437" s="12"/>
      <c r="J1437" s="12"/>
      <c r="K1437" s="2"/>
      <c r="L1437" s="2"/>
      <c r="M1437" s="2"/>
      <c r="N1437" s="2"/>
      <c r="O1437" s="2"/>
    </row>
    <row r="1438" spans="3:15" ht="10.5">
      <c r="C1438" s="12"/>
      <c r="J1438" s="12"/>
      <c r="K1438" s="2"/>
      <c r="L1438" s="2"/>
      <c r="M1438" s="2"/>
      <c r="N1438" s="2"/>
      <c r="O1438" s="2"/>
    </row>
    <row r="1439" spans="3:15" ht="10.5">
      <c r="C1439" s="12"/>
      <c r="J1439" s="12"/>
      <c r="K1439" s="2"/>
      <c r="L1439" s="2"/>
      <c r="M1439" s="2"/>
      <c r="N1439" s="2"/>
      <c r="O1439" s="2"/>
    </row>
    <row r="1440" spans="3:15" ht="10.5">
      <c r="C1440" s="12"/>
      <c r="J1440" s="12"/>
      <c r="K1440" s="2"/>
      <c r="L1440" s="2"/>
      <c r="M1440" s="2"/>
      <c r="N1440" s="2"/>
      <c r="O1440" s="2"/>
    </row>
    <row r="1441" spans="3:15" ht="10.5">
      <c r="C1441" s="12"/>
      <c r="J1441" s="12"/>
      <c r="K1441" s="2"/>
      <c r="L1441" s="2"/>
      <c r="M1441" s="2"/>
      <c r="N1441" s="2"/>
      <c r="O1441" s="2"/>
    </row>
    <row r="1442" spans="3:15" ht="10.5">
      <c r="C1442" s="12"/>
      <c r="J1442" s="12"/>
      <c r="K1442" s="2"/>
      <c r="L1442" s="2"/>
      <c r="M1442" s="2"/>
      <c r="N1442" s="2"/>
      <c r="O1442" s="2"/>
    </row>
    <row r="1443" spans="3:15" ht="10.5">
      <c r="C1443" s="12"/>
      <c r="J1443" s="12"/>
      <c r="K1443" s="2"/>
      <c r="L1443" s="2"/>
      <c r="M1443" s="2"/>
      <c r="N1443" s="2"/>
      <c r="O1443" s="2"/>
    </row>
    <row r="1444" spans="3:15" ht="10.5">
      <c r="C1444" s="12"/>
      <c r="J1444" s="12"/>
      <c r="K1444" s="2"/>
      <c r="L1444" s="2"/>
      <c r="M1444" s="2"/>
      <c r="N1444" s="2"/>
      <c r="O1444" s="2"/>
    </row>
    <row r="1445" spans="3:15" ht="10.5">
      <c r="C1445" s="12"/>
      <c r="J1445" s="12"/>
      <c r="K1445" s="2"/>
      <c r="L1445" s="2"/>
      <c r="M1445" s="2"/>
      <c r="N1445" s="2"/>
      <c r="O1445" s="2"/>
    </row>
    <row r="1446" spans="3:15" ht="10.5">
      <c r="C1446" s="12"/>
      <c r="J1446" s="12"/>
      <c r="K1446" s="2"/>
      <c r="L1446" s="2"/>
      <c r="M1446" s="2"/>
      <c r="N1446" s="2"/>
      <c r="O1446" s="2"/>
    </row>
    <row r="1447" spans="3:15" ht="10.5">
      <c r="C1447" s="12"/>
      <c r="J1447" s="12"/>
      <c r="K1447" s="2"/>
      <c r="L1447" s="2"/>
      <c r="M1447" s="2"/>
      <c r="N1447" s="2"/>
      <c r="O1447" s="2"/>
    </row>
    <row r="1448" spans="3:15" ht="10.5">
      <c r="C1448" s="12"/>
      <c r="J1448" s="12"/>
      <c r="K1448" s="2"/>
      <c r="L1448" s="2"/>
      <c r="M1448" s="2"/>
      <c r="N1448" s="2"/>
      <c r="O1448" s="2"/>
    </row>
    <row r="1449" spans="3:15" ht="10.5">
      <c r="C1449" s="12"/>
      <c r="J1449" s="12"/>
      <c r="K1449" s="2"/>
      <c r="L1449" s="2"/>
      <c r="M1449" s="2"/>
      <c r="N1449" s="2"/>
      <c r="O1449" s="2"/>
    </row>
    <row r="1450" spans="3:15" ht="10.5">
      <c r="C1450" s="12"/>
      <c r="J1450" s="12"/>
      <c r="K1450" s="2"/>
      <c r="L1450" s="2"/>
      <c r="M1450" s="2"/>
      <c r="N1450" s="2"/>
      <c r="O1450" s="2"/>
    </row>
    <row r="1451" spans="3:15" ht="10.5">
      <c r="C1451" s="12"/>
      <c r="J1451" s="12"/>
      <c r="K1451" s="2"/>
      <c r="L1451" s="2"/>
      <c r="M1451" s="2"/>
      <c r="N1451" s="2"/>
      <c r="O1451" s="2"/>
    </row>
    <row r="1452" spans="3:15" ht="10.5">
      <c r="C1452" s="12"/>
      <c r="J1452" s="12"/>
      <c r="K1452" s="2"/>
      <c r="L1452" s="2"/>
      <c r="M1452" s="2"/>
      <c r="N1452" s="2"/>
      <c r="O1452" s="2"/>
    </row>
    <row r="1453" spans="3:15" ht="10.5">
      <c r="C1453" s="12"/>
      <c r="J1453" s="12"/>
      <c r="K1453" s="2"/>
      <c r="L1453" s="2"/>
      <c r="M1453" s="2"/>
      <c r="N1453" s="2"/>
      <c r="O1453" s="2"/>
    </row>
    <row r="1454" spans="3:15" ht="10.5">
      <c r="C1454" s="12"/>
      <c r="J1454" s="12"/>
      <c r="K1454" s="2"/>
      <c r="L1454" s="2"/>
      <c r="M1454" s="2"/>
      <c r="N1454" s="2"/>
      <c r="O1454" s="2"/>
    </row>
    <row r="1455" spans="3:15" ht="10.5">
      <c r="C1455" s="12"/>
      <c r="J1455" s="12"/>
      <c r="K1455" s="2"/>
      <c r="L1455" s="2"/>
      <c r="M1455" s="2"/>
      <c r="N1455" s="2"/>
      <c r="O1455" s="2"/>
    </row>
    <row r="1456" spans="3:15" ht="10.5">
      <c r="C1456" s="12"/>
      <c r="J1456" s="12"/>
      <c r="K1456" s="2"/>
      <c r="L1456" s="2"/>
      <c r="M1456" s="2"/>
      <c r="N1456" s="2"/>
      <c r="O1456" s="2"/>
    </row>
    <row r="1457" spans="3:15" ht="10.5">
      <c r="C1457" s="12"/>
      <c r="J1457" s="12"/>
      <c r="K1457" s="2"/>
      <c r="L1457" s="2"/>
      <c r="M1457" s="2"/>
      <c r="N1457" s="2"/>
      <c r="O1457" s="2"/>
    </row>
    <row r="1458" spans="3:15" ht="10.5">
      <c r="C1458" s="12"/>
      <c r="J1458" s="12"/>
      <c r="K1458" s="2"/>
      <c r="L1458" s="2"/>
      <c r="M1458" s="2"/>
      <c r="N1458" s="2"/>
      <c r="O1458" s="2"/>
    </row>
    <row r="1459" spans="3:15" ht="10.5">
      <c r="C1459" s="12"/>
      <c r="J1459" s="12"/>
      <c r="K1459" s="2"/>
      <c r="L1459" s="2"/>
      <c r="M1459" s="2"/>
      <c r="N1459" s="2"/>
      <c r="O1459" s="2"/>
    </row>
    <row r="1460" spans="3:15" ht="10.5">
      <c r="C1460" s="12"/>
      <c r="J1460" s="12"/>
      <c r="K1460" s="2"/>
      <c r="L1460" s="2"/>
      <c r="M1460" s="2"/>
      <c r="N1460" s="2"/>
      <c r="O1460" s="2"/>
    </row>
    <row r="1461" spans="3:15" ht="10.5">
      <c r="C1461" s="12"/>
      <c r="J1461" s="12"/>
      <c r="K1461" s="2"/>
      <c r="L1461" s="2"/>
      <c r="M1461" s="2"/>
      <c r="N1461" s="2"/>
      <c r="O1461" s="2"/>
    </row>
    <row r="1462" spans="3:15" ht="10.5">
      <c r="C1462" s="12"/>
      <c r="J1462" s="12"/>
      <c r="K1462" s="2"/>
      <c r="L1462" s="2"/>
      <c r="M1462" s="2"/>
      <c r="N1462" s="2"/>
      <c r="O1462" s="2"/>
    </row>
    <row r="1463" spans="3:15" ht="10.5">
      <c r="C1463" s="12"/>
      <c r="J1463" s="12"/>
      <c r="K1463" s="2"/>
      <c r="L1463" s="2"/>
      <c r="M1463" s="2"/>
      <c r="N1463" s="2"/>
      <c r="O1463" s="2"/>
    </row>
    <row r="1464" spans="3:15" ht="10.5">
      <c r="C1464" s="12"/>
      <c r="J1464" s="12"/>
      <c r="K1464" s="2"/>
      <c r="L1464" s="2"/>
      <c r="M1464" s="2"/>
      <c r="N1464" s="2"/>
      <c r="O1464" s="2"/>
    </row>
    <row r="1465" spans="3:15" ht="10.5">
      <c r="C1465" s="12"/>
      <c r="J1465" s="12"/>
      <c r="K1465" s="2"/>
      <c r="L1465" s="2"/>
      <c r="M1465" s="2"/>
      <c r="N1465" s="2"/>
      <c r="O1465" s="2"/>
    </row>
    <row r="1466" spans="3:15" ht="10.5">
      <c r="C1466" s="12"/>
      <c r="J1466" s="12"/>
      <c r="K1466" s="2"/>
      <c r="L1466" s="2"/>
      <c r="M1466" s="2"/>
      <c r="N1466" s="2"/>
      <c r="O1466" s="2"/>
    </row>
    <row r="1467" spans="3:15" ht="10.5">
      <c r="C1467" s="12"/>
      <c r="J1467" s="12"/>
      <c r="K1467" s="2"/>
      <c r="L1467" s="2"/>
      <c r="M1467" s="2"/>
      <c r="N1467" s="2"/>
      <c r="O1467" s="2"/>
    </row>
    <row r="1468" spans="3:15" ht="10.5">
      <c r="C1468" s="12"/>
      <c r="J1468" s="12"/>
      <c r="K1468" s="2"/>
      <c r="L1468" s="2"/>
      <c r="M1468" s="2"/>
      <c r="N1468" s="2"/>
      <c r="O1468" s="2"/>
    </row>
    <row r="1469" spans="3:15" ht="10.5">
      <c r="C1469" s="12"/>
      <c r="J1469" s="12"/>
      <c r="K1469" s="2"/>
      <c r="L1469" s="2"/>
      <c r="M1469" s="2"/>
      <c r="N1469" s="2"/>
      <c r="O1469" s="2"/>
    </row>
    <row r="1470" spans="3:15" ht="10.5">
      <c r="C1470" s="12"/>
      <c r="J1470" s="12"/>
      <c r="K1470" s="2"/>
      <c r="L1470" s="2"/>
      <c r="M1470" s="2"/>
      <c r="N1470" s="2"/>
      <c r="O1470" s="2"/>
    </row>
    <row r="1471" spans="3:15" ht="10.5">
      <c r="C1471" s="12"/>
      <c r="J1471" s="12"/>
      <c r="K1471" s="2"/>
      <c r="L1471" s="2"/>
      <c r="M1471" s="2"/>
      <c r="N1471" s="2"/>
      <c r="O1471" s="2"/>
    </row>
    <row r="1472" spans="3:15" ht="10.5">
      <c r="C1472" s="12"/>
      <c r="J1472" s="12"/>
      <c r="K1472" s="2"/>
      <c r="L1472" s="2"/>
      <c r="M1472" s="2"/>
      <c r="N1472" s="2"/>
      <c r="O1472" s="2"/>
    </row>
    <row r="1473" spans="3:15" ht="10.5">
      <c r="C1473" s="12"/>
      <c r="J1473" s="12"/>
      <c r="K1473" s="2"/>
      <c r="L1473" s="2"/>
      <c r="M1473" s="2"/>
      <c r="N1473" s="2"/>
      <c r="O1473" s="2"/>
    </row>
    <row r="1474" spans="3:15" ht="10.5">
      <c r="C1474" s="12"/>
      <c r="J1474" s="12"/>
      <c r="K1474" s="2"/>
      <c r="L1474" s="2"/>
      <c r="M1474" s="2"/>
      <c r="N1474" s="2"/>
      <c r="O1474" s="2"/>
    </row>
    <row r="1475" spans="3:15" ht="10.5">
      <c r="C1475" s="12"/>
      <c r="J1475" s="12"/>
      <c r="K1475" s="2"/>
      <c r="L1475" s="2"/>
      <c r="M1475" s="2"/>
      <c r="N1475" s="2"/>
      <c r="O1475" s="2"/>
    </row>
    <row r="1476" spans="3:15" ht="10.5">
      <c r="C1476" s="12"/>
      <c r="J1476" s="12"/>
      <c r="K1476" s="2"/>
      <c r="L1476" s="2"/>
      <c r="M1476" s="2"/>
      <c r="N1476" s="2"/>
      <c r="O1476" s="2"/>
    </row>
    <row r="1477" spans="3:15" ht="10.5">
      <c r="C1477" s="12"/>
      <c r="J1477" s="12"/>
      <c r="K1477" s="2"/>
      <c r="L1477" s="2"/>
      <c r="M1477" s="2"/>
      <c r="N1477" s="2"/>
      <c r="O1477" s="2"/>
    </row>
    <row r="1478" spans="3:15" ht="10.5">
      <c r="C1478" s="12"/>
      <c r="J1478" s="12"/>
      <c r="K1478" s="2"/>
      <c r="L1478" s="2"/>
      <c r="M1478" s="2"/>
      <c r="N1478" s="2"/>
      <c r="O1478" s="2"/>
    </row>
    <row r="1479" spans="3:15" ht="10.5">
      <c r="C1479" s="12"/>
      <c r="J1479" s="12"/>
      <c r="K1479" s="2"/>
      <c r="L1479" s="2"/>
      <c r="M1479" s="2"/>
      <c r="N1479" s="2"/>
      <c r="O1479" s="2"/>
    </row>
    <row r="1480" spans="3:15" ht="10.5">
      <c r="C1480" s="12"/>
      <c r="J1480" s="12"/>
      <c r="K1480" s="2"/>
      <c r="L1480" s="2"/>
      <c r="M1480" s="2"/>
      <c r="N1480" s="2"/>
      <c r="O1480" s="2"/>
    </row>
    <row r="1481" spans="3:15" ht="10.5">
      <c r="C1481" s="12"/>
      <c r="J1481" s="12"/>
      <c r="K1481" s="2"/>
      <c r="L1481" s="2"/>
      <c r="M1481" s="2"/>
      <c r="N1481" s="2"/>
      <c r="O1481" s="2"/>
    </row>
    <row r="1482" spans="3:15" ht="10.5">
      <c r="C1482" s="12"/>
      <c r="J1482" s="12"/>
      <c r="K1482" s="2"/>
      <c r="L1482" s="2"/>
      <c r="M1482" s="2"/>
      <c r="N1482" s="2"/>
      <c r="O1482" s="2"/>
    </row>
    <row r="1483" spans="3:15" ht="10.5">
      <c r="C1483" s="12"/>
      <c r="J1483" s="12"/>
      <c r="K1483" s="2"/>
      <c r="L1483" s="2"/>
      <c r="M1483" s="2"/>
      <c r="N1483" s="2"/>
      <c r="O1483" s="2"/>
    </row>
    <row r="1484" spans="3:15" ht="10.5">
      <c r="C1484" s="12"/>
      <c r="J1484" s="12"/>
      <c r="K1484" s="2"/>
      <c r="L1484" s="2"/>
      <c r="M1484" s="2"/>
      <c r="N1484" s="2"/>
      <c r="O1484" s="2"/>
    </row>
    <row r="1485" spans="3:15" ht="10.5">
      <c r="C1485" s="12"/>
      <c r="J1485" s="12"/>
      <c r="K1485" s="2"/>
      <c r="L1485" s="2"/>
      <c r="M1485" s="2"/>
      <c r="N1485" s="2"/>
      <c r="O1485" s="2"/>
    </row>
    <row r="1486" spans="3:15" ht="10.5">
      <c r="C1486" s="12"/>
      <c r="J1486" s="12"/>
      <c r="K1486" s="2"/>
      <c r="L1486" s="2"/>
      <c r="M1486" s="2"/>
      <c r="N1486" s="2"/>
      <c r="O1486" s="2"/>
    </row>
    <row r="1487" spans="3:15" ht="10.5">
      <c r="C1487" s="12"/>
      <c r="J1487" s="12"/>
      <c r="K1487" s="2"/>
      <c r="L1487" s="2"/>
      <c r="M1487" s="2"/>
      <c r="N1487" s="2"/>
      <c r="O1487" s="2"/>
    </row>
    <row r="1488" spans="3:15" ht="10.5">
      <c r="C1488" s="12"/>
      <c r="J1488" s="12"/>
      <c r="K1488" s="2"/>
      <c r="L1488" s="2"/>
      <c r="M1488" s="2"/>
      <c r="N1488" s="2"/>
      <c r="O1488" s="2"/>
    </row>
    <row r="1489" spans="3:15" ht="10.5">
      <c r="C1489" s="12"/>
      <c r="J1489" s="12"/>
      <c r="K1489" s="2"/>
      <c r="L1489" s="2"/>
      <c r="M1489" s="2"/>
      <c r="N1489" s="2"/>
      <c r="O1489" s="2"/>
    </row>
    <row r="1490" spans="3:15" ht="10.5">
      <c r="C1490" s="12"/>
      <c r="J1490" s="12"/>
      <c r="K1490" s="2"/>
      <c r="L1490" s="2"/>
      <c r="M1490" s="2"/>
      <c r="N1490" s="2"/>
      <c r="O1490" s="2"/>
    </row>
    <row r="1491" spans="3:15" ht="10.5">
      <c r="C1491" s="12"/>
      <c r="J1491" s="12"/>
      <c r="K1491" s="2"/>
      <c r="L1491" s="2"/>
      <c r="M1491" s="2"/>
      <c r="N1491" s="2"/>
      <c r="O1491" s="2"/>
    </row>
    <row r="1492" spans="3:15" ht="10.5">
      <c r="C1492" s="12"/>
      <c r="J1492" s="12"/>
      <c r="K1492" s="2"/>
      <c r="L1492" s="2"/>
      <c r="M1492" s="2"/>
      <c r="N1492" s="2"/>
      <c r="O1492" s="2"/>
    </row>
    <row r="1493" spans="3:15" ht="10.5">
      <c r="C1493" s="12"/>
      <c r="J1493" s="12"/>
      <c r="K1493" s="2"/>
      <c r="L1493" s="2"/>
      <c r="M1493" s="2"/>
      <c r="N1493" s="2"/>
      <c r="O1493" s="2"/>
    </row>
    <row r="1494" spans="3:15" ht="10.5">
      <c r="C1494" s="12"/>
      <c r="J1494" s="12"/>
      <c r="K1494" s="2"/>
      <c r="L1494" s="2"/>
      <c r="M1494" s="2"/>
      <c r="N1494" s="2"/>
      <c r="O1494" s="2"/>
    </row>
    <row r="1495" spans="3:15" ht="10.5">
      <c r="C1495" s="12"/>
      <c r="J1495" s="12"/>
      <c r="K1495" s="2"/>
      <c r="L1495" s="2"/>
      <c r="M1495" s="2"/>
      <c r="N1495" s="2"/>
      <c r="O1495" s="2"/>
    </row>
    <row r="1496" spans="3:15" ht="10.5">
      <c r="C1496" s="12"/>
      <c r="J1496" s="12"/>
      <c r="K1496" s="2"/>
      <c r="L1496" s="2"/>
      <c r="M1496" s="2"/>
      <c r="N1496" s="2"/>
      <c r="O1496" s="2"/>
    </row>
    <row r="1497" spans="3:15" ht="10.5">
      <c r="C1497" s="12"/>
      <c r="J1497" s="12"/>
      <c r="K1497" s="2"/>
      <c r="L1497" s="2"/>
      <c r="M1497" s="2"/>
      <c r="N1497" s="2"/>
      <c r="O1497" s="2"/>
    </row>
    <row r="1498" spans="3:15" ht="10.5">
      <c r="C1498" s="12"/>
      <c r="J1498" s="12"/>
      <c r="K1498" s="2"/>
      <c r="L1498" s="2"/>
      <c r="M1498" s="2"/>
      <c r="N1498" s="2"/>
      <c r="O1498" s="2"/>
    </row>
    <row r="1499" spans="3:15" ht="10.5">
      <c r="C1499" s="12"/>
      <c r="J1499" s="12"/>
      <c r="K1499" s="2"/>
      <c r="L1499" s="2"/>
      <c r="M1499" s="2"/>
      <c r="N1499" s="2"/>
      <c r="O1499" s="2"/>
    </row>
    <row r="1500" spans="3:15" ht="10.5">
      <c r="C1500" s="12"/>
      <c r="J1500" s="12"/>
      <c r="K1500" s="2"/>
      <c r="L1500" s="2"/>
      <c r="M1500" s="2"/>
      <c r="N1500" s="2"/>
      <c r="O1500" s="2"/>
    </row>
    <row r="1501" spans="3:15" ht="10.5">
      <c r="C1501" s="12"/>
      <c r="J1501" s="12"/>
      <c r="K1501" s="2"/>
      <c r="L1501" s="2"/>
      <c r="M1501" s="2"/>
      <c r="N1501" s="2"/>
      <c r="O1501" s="2"/>
    </row>
    <row r="1502" spans="3:15" ht="10.5">
      <c r="C1502" s="12"/>
      <c r="J1502" s="12"/>
      <c r="K1502" s="2"/>
      <c r="L1502" s="2"/>
      <c r="M1502" s="2"/>
      <c r="N1502" s="2"/>
      <c r="O1502" s="2"/>
    </row>
    <row r="1503" spans="3:15" ht="10.5">
      <c r="C1503" s="12"/>
      <c r="J1503" s="12"/>
      <c r="K1503" s="2"/>
      <c r="L1503" s="2"/>
      <c r="M1503" s="2"/>
      <c r="N1503" s="2"/>
      <c r="O1503" s="2"/>
    </row>
    <row r="1504" spans="3:15" ht="10.5">
      <c r="C1504" s="12"/>
      <c r="J1504" s="12"/>
      <c r="K1504" s="2"/>
      <c r="L1504" s="2"/>
      <c r="M1504" s="2"/>
      <c r="N1504" s="2"/>
      <c r="O1504" s="2"/>
    </row>
    <row r="1505" spans="3:15" ht="10.5">
      <c r="C1505" s="12"/>
      <c r="J1505" s="12"/>
      <c r="K1505" s="2"/>
      <c r="L1505" s="2"/>
      <c r="M1505" s="2"/>
      <c r="N1505" s="2"/>
      <c r="O1505" s="2"/>
    </row>
    <row r="1506" spans="3:15" ht="10.5">
      <c r="C1506" s="12"/>
      <c r="J1506" s="12"/>
      <c r="K1506" s="2"/>
      <c r="L1506" s="2"/>
      <c r="M1506" s="2"/>
      <c r="N1506" s="2"/>
      <c r="O1506" s="2"/>
    </row>
    <row r="1507" spans="3:15" ht="10.5">
      <c r="C1507" s="12"/>
      <c r="J1507" s="12"/>
      <c r="K1507" s="2"/>
      <c r="L1507" s="2"/>
      <c r="M1507" s="2"/>
      <c r="N1507" s="2"/>
      <c r="O1507" s="2"/>
    </row>
    <row r="1508" spans="3:15" ht="10.5">
      <c r="C1508" s="12"/>
      <c r="J1508" s="12"/>
      <c r="K1508" s="2"/>
      <c r="L1508" s="2"/>
      <c r="M1508" s="2"/>
      <c r="N1508" s="2"/>
      <c r="O1508" s="2"/>
    </row>
    <row r="1509" spans="3:15" ht="10.5">
      <c r="C1509" s="12"/>
      <c r="J1509" s="12"/>
      <c r="K1509" s="2"/>
      <c r="L1509" s="2"/>
      <c r="M1509" s="2"/>
      <c r="N1509" s="2"/>
      <c r="O1509" s="2"/>
    </row>
    <row r="1510" spans="3:15" ht="10.5">
      <c r="C1510" s="12"/>
      <c r="J1510" s="12"/>
      <c r="K1510" s="2"/>
      <c r="L1510" s="2"/>
      <c r="M1510" s="2"/>
      <c r="N1510" s="2"/>
      <c r="O1510" s="2"/>
    </row>
    <row r="1511" spans="3:15" ht="10.5">
      <c r="C1511" s="12"/>
      <c r="J1511" s="12"/>
      <c r="K1511" s="2"/>
      <c r="L1511" s="2"/>
      <c r="M1511" s="2"/>
      <c r="N1511" s="2"/>
      <c r="O1511" s="2"/>
    </row>
    <row r="1512" spans="3:15" ht="10.5">
      <c r="C1512" s="12"/>
      <c r="J1512" s="12"/>
      <c r="K1512" s="2"/>
      <c r="L1512" s="2"/>
      <c r="M1512" s="2"/>
      <c r="N1512" s="2"/>
      <c r="O1512" s="2"/>
    </row>
    <row r="1513" spans="3:15" ht="10.5">
      <c r="C1513" s="12"/>
      <c r="J1513" s="12"/>
      <c r="K1513" s="2"/>
      <c r="L1513" s="2"/>
      <c r="M1513" s="2"/>
      <c r="N1513" s="2"/>
      <c r="O1513" s="2"/>
    </row>
    <row r="1514" spans="3:15" ht="10.5">
      <c r="C1514" s="12"/>
      <c r="J1514" s="12"/>
      <c r="K1514" s="2"/>
      <c r="L1514" s="2"/>
      <c r="M1514" s="2"/>
      <c r="N1514" s="2"/>
      <c r="O1514" s="2"/>
    </row>
    <row r="1515" spans="3:15" ht="10.5">
      <c r="C1515" s="12"/>
      <c r="J1515" s="12"/>
      <c r="K1515" s="2"/>
      <c r="L1515" s="2"/>
      <c r="M1515" s="2"/>
      <c r="N1515" s="2"/>
      <c r="O1515" s="2"/>
    </row>
    <row r="1516" spans="3:15" ht="10.5">
      <c r="C1516" s="12"/>
      <c r="J1516" s="12"/>
      <c r="K1516" s="2"/>
      <c r="L1516" s="2"/>
      <c r="M1516" s="2"/>
      <c r="N1516" s="2"/>
      <c r="O1516" s="2"/>
    </row>
    <row r="1517" spans="3:15" ht="10.5">
      <c r="C1517" s="12"/>
      <c r="J1517" s="12"/>
      <c r="K1517" s="2"/>
      <c r="L1517" s="2"/>
      <c r="M1517" s="2"/>
      <c r="N1517" s="2"/>
      <c r="O1517" s="2"/>
    </row>
    <row r="1518" spans="3:15" ht="10.5">
      <c r="C1518" s="12"/>
      <c r="J1518" s="12"/>
      <c r="K1518" s="2"/>
      <c r="L1518" s="2"/>
      <c r="M1518" s="2"/>
      <c r="N1518" s="2"/>
      <c r="O1518" s="2"/>
    </row>
    <row r="1519" spans="3:15" ht="10.5">
      <c r="C1519" s="12"/>
      <c r="J1519" s="12"/>
      <c r="K1519" s="2"/>
      <c r="L1519" s="2"/>
      <c r="M1519" s="2"/>
      <c r="N1519" s="2"/>
      <c r="O1519" s="2"/>
    </row>
    <row r="1520" spans="3:15" ht="10.5">
      <c r="C1520" s="12"/>
      <c r="J1520" s="12"/>
      <c r="K1520" s="2"/>
      <c r="L1520" s="2"/>
      <c r="M1520" s="2"/>
      <c r="N1520" s="2"/>
      <c r="O1520" s="2"/>
    </row>
    <row r="1521" spans="3:15" ht="10.5">
      <c r="C1521" s="12"/>
      <c r="J1521" s="12"/>
      <c r="K1521" s="2"/>
      <c r="L1521" s="2"/>
      <c r="M1521" s="2"/>
      <c r="N1521" s="2"/>
      <c r="O1521" s="2"/>
    </row>
    <row r="1522" spans="3:15" ht="10.5">
      <c r="C1522" s="12"/>
      <c r="J1522" s="12"/>
      <c r="K1522" s="2"/>
      <c r="L1522" s="2"/>
      <c r="M1522" s="2"/>
      <c r="N1522" s="2"/>
      <c r="O1522" s="2"/>
    </row>
    <row r="1523" spans="3:15" ht="10.5">
      <c r="C1523" s="12"/>
      <c r="J1523" s="12"/>
      <c r="K1523" s="2"/>
      <c r="L1523" s="2"/>
      <c r="M1523" s="2"/>
      <c r="N1523" s="2"/>
      <c r="O1523" s="2"/>
    </row>
    <row r="1524" spans="3:15" ht="10.5">
      <c r="C1524" s="12"/>
      <c r="J1524" s="12"/>
      <c r="K1524" s="2"/>
      <c r="L1524" s="2"/>
      <c r="M1524" s="2"/>
      <c r="N1524" s="2"/>
      <c r="O1524" s="2"/>
    </row>
    <row r="1525" spans="3:15" ht="10.5">
      <c r="C1525" s="12"/>
      <c r="J1525" s="12"/>
      <c r="K1525" s="2"/>
      <c r="L1525" s="2"/>
      <c r="M1525" s="2"/>
      <c r="N1525" s="2"/>
      <c r="O1525" s="2"/>
    </row>
    <row r="1526" spans="3:15" ht="10.5">
      <c r="C1526" s="12"/>
      <c r="J1526" s="12"/>
      <c r="K1526" s="2"/>
      <c r="L1526" s="2"/>
      <c r="M1526" s="2"/>
      <c r="N1526" s="2"/>
      <c r="O1526" s="2"/>
    </row>
    <row r="1527" spans="3:15" ht="10.5">
      <c r="C1527" s="12"/>
      <c r="J1527" s="12"/>
      <c r="K1527" s="2"/>
      <c r="L1527" s="2"/>
      <c r="M1527" s="2"/>
      <c r="N1527" s="2"/>
      <c r="O1527" s="2"/>
    </row>
    <row r="1528" spans="3:15" ht="10.5">
      <c r="C1528" s="12"/>
      <c r="J1528" s="12"/>
      <c r="K1528" s="2"/>
      <c r="L1528" s="2"/>
      <c r="M1528" s="2"/>
      <c r="N1528" s="2"/>
      <c r="O1528" s="2"/>
    </row>
    <row r="1529" spans="3:15" ht="10.5">
      <c r="C1529" s="12"/>
      <c r="J1529" s="12"/>
      <c r="K1529" s="2"/>
      <c r="L1529" s="2"/>
      <c r="M1529" s="2"/>
      <c r="N1529" s="2"/>
      <c r="O1529" s="2"/>
    </row>
    <row r="1530" spans="3:15" ht="10.5">
      <c r="C1530" s="12"/>
      <c r="J1530" s="12"/>
      <c r="K1530" s="2"/>
      <c r="L1530" s="2"/>
      <c r="M1530" s="2"/>
      <c r="N1530" s="2"/>
      <c r="O1530" s="2"/>
    </row>
    <row r="1531" spans="3:15" ht="10.5">
      <c r="C1531" s="12"/>
      <c r="J1531" s="12"/>
      <c r="K1531" s="2"/>
      <c r="L1531" s="2"/>
      <c r="M1531" s="2"/>
      <c r="N1531" s="2"/>
      <c r="O1531" s="2"/>
    </row>
    <row r="1532" spans="3:15" ht="10.5">
      <c r="C1532" s="12"/>
      <c r="J1532" s="12"/>
      <c r="K1532" s="2"/>
      <c r="L1532" s="2"/>
      <c r="M1532" s="2"/>
      <c r="N1532" s="2"/>
      <c r="O1532" s="2"/>
    </row>
    <row r="1533" spans="3:15" ht="10.5">
      <c r="C1533" s="12"/>
      <c r="J1533" s="12"/>
      <c r="K1533" s="2"/>
      <c r="L1533" s="2"/>
      <c r="M1533" s="2"/>
      <c r="N1533" s="2"/>
      <c r="O1533" s="2"/>
    </row>
    <row r="1534" spans="3:15" ht="10.5">
      <c r="C1534" s="12"/>
      <c r="J1534" s="12"/>
      <c r="K1534" s="2"/>
      <c r="L1534" s="2"/>
      <c r="M1534" s="2"/>
      <c r="N1534" s="2"/>
      <c r="O1534" s="2"/>
    </row>
    <row r="1535" spans="3:15" ht="10.5">
      <c r="C1535" s="12"/>
      <c r="J1535" s="12"/>
      <c r="K1535" s="2"/>
      <c r="L1535" s="2"/>
      <c r="M1535" s="2"/>
      <c r="N1535" s="2"/>
      <c r="O1535" s="2"/>
    </row>
    <row r="1536" spans="3:15" ht="10.5">
      <c r="C1536" s="12"/>
      <c r="J1536" s="12"/>
      <c r="K1536" s="2"/>
      <c r="L1536" s="2"/>
      <c r="M1536" s="2"/>
      <c r="N1536" s="2"/>
      <c r="O1536" s="2"/>
    </row>
    <row r="1537" spans="3:15" ht="10.5">
      <c r="C1537" s="12"/>
      <c r="J1537" s="12"/>
      <c r="K1537" s="2"/>
      <c r="L1537" s="2"/>
      <c r="M1537" s="2"/>
      <c r="N1537" s="2"/>
      <c r="O1537" s="2"/>
    </row>
    <row r="1538" spans="3:15" ht="10.5">
      <c r="C1538" s="12"/>
      <c r="J1538" s="12"/>
      <c r="K1538" s="2"/>
      <c r="L1538" s="2"/>
      <c r="M1538" s="2"/>
      <c r="N1538" s="2"/>
      <c r="O1538" s="2"/>
    </row>
    <row r="1539" spans="3:15" ht="10.5">
      <c r="C1539" s="12"/>
      <c r="J1539" s="12"/>
      <c r="K1539" s="2"/>
      <c r="L1539" s="2"/>
      <c r="M1539" s="2"/>
      <c r="N1539" s="2"/>
      <c r="O1539" s="2"/>
    </row>
    <row r="1540" spans="3:15" ht="10.5">
      <c r="C1540" s="12"/>
      <c r="J1540" s="12"/>
      <c r="K1540" s="2"/>
      <c r="L1540" s="2"/>
      <c r="M1540" s="2"/>
      <c r="N1540" s="2"/>
      <c r="O1540" s="2"/>
    </row>
    <row r="1541" spans="3:15" ht="10.5">
      <c r="C1541" s="12"/>
      <c r="J1541" s="12"/>
      <c r="K1541" s="2"/>
      <c r="L1541" s="2"/>
      <c r="M1541" s="2"/>
      <c r="N1541" s="2"/>
      <c r="O1541" s="2"/>
    </row>
    <row r="1542" spans="3:15" ht="10.5">
      <c r="C1542" s="12"/>
      <c r="J1542" s="12"/>
      <c r="K1542" s="2"/>
      <c r="L1542" s="2"/>
      <c r="M1542" s="2"/>
      <c r="N1542" s="2"/>
      <c r="O1542" s="2"/>
    </row>
    <row r="1543" spans="3:15" ht="10.5">
      <c r="C1543" s="12"/>
      <c r="J1543" s="12"/>
      <c r="K1543" s="2"/>
      <c r="L1543" s="2"/>
      <c r="M1543" s="2"/>
      <c r="N1543" s="2"/>
      <c r="O1543" s="2"/>
    </row>
    <row r="1544" spans="3:15" ht="10.5">
      <c r="C1544" s="12"/>
      <c r="J1544" s="12"/>
      <c r="K1544" s="2"/>
      <c r="L1544" s="2"/>
      <c r="M1544" s="2"/>
      <c r="N1544" s="2"/>
      <c r="O1544" s="2"/>
    </row>
    <row r="1545" spans="3:15" ht="10.5">
      <c r="C1545" s="12"/>
      <c r="J1545" s="12"/>
      <c r="K1545" s="2"/>
      <c r="L1545" s="2"/>
      <c r="M1545" s="2"/>
      <c r="N1545" s="2"/>
      <c r="O1545" s="2"/>
    </row>
    <row r="1546" spans="3:15" ht="10.5">
      <c r="C1546" s="12"/>
      <c r="J1546" s="12"/>
      <c r="K1546" s="2"/>
      <c r="L1546" s="2"/>
      <c r="M1546" s="2"/>
      <c r="N1546" s="2"/>
      <c r="O1546" s="2"/>
    </row>
    <row r="1547" spans="3:15" ht="10.5">
      <c r="C1547" s="12"/>
      <c r="J1547" s="12"/>
      <c r="K1547" s="2"/>
      <c r="L1547" s="2"/>
      <c r="M1547" s="2"/>
      <c r="N1547" s="2"/>
      <c r="O1547" s="2"/>
    </row>
    <row r="1548" spans="3:15" ht="10.5">
      <c r="C1548" s="12"/>
      <c r="J1548" s="12"/>
      <c r="K1548" s="2"/>
      <c r="L1548" s="2"/>
      <c r="M1548" s="2"/>
      <c r="N1548" s="2"/>
      <c r="O1548" s="2"/>
    </row>
    <row r="1549" spans="3:15" ht="10.5">
      <c r="C1549" s="12"/>
      <c r="J1549" s="12"/>
      <c r="K1549" s="2"/>
      <c r="L1549" s="2"/>
      <c r="M1549" s="2"/>
      <c r="N1549" s="2"/>
      <c r="O1549" s="2"/>
    </row>
  </sheetData>
  <sheetProtection/>
  <printOptions/>
  <pageMargins left="0" right="0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17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</row>
    <row r="2" spans="1:17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</row>
    <row r="3" spans="1:17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</row>
    <row r="4" spans="1:17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</row>
    <row r="5" spans="1:17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</row>
    <row r="6" spans="1:17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</row>
    <row r="7" spans="1:17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</row>
    <row r="8" spans="1:17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</row>
    <row r="9" spans="1:17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</row>
    <row r="10" spans="1:17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</row>
    <row r="11" spans="1:17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</row>
    <row r="12" spans="1:17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</row>
    <row r="13" spans="1:17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</row>
    <row r="14" spans="1:17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</row>
    <row r="15" spans="1:17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</row>
    <row r="16" spans="1:17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</row>
    <row r="17" spans="1:17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</row>
    <row r="18" spans="1:17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</row>
    <row r="19" spans="1:17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</row>
    <row r="20" spans="1:17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</row>
    <row r="21" spans="1:17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</row>
    <row r="22" spans="1:17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</row>
    <row r="23" spans="1:17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</row>
    <row r="24" spans="1:17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</row>
    <row r="25" spans="1:17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</row>
    <row r="26" spans="1:17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</row>
    <row r="27" spans="1:17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</row>
    <row r="28" spans="1:17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</row>
    <row r="29" spans="1:17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</row>
    <row r="30" spans="1:17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</row>
    <row r="31" spans="1:17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</row>
    <row r="32" spans="1:17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</row>
    <row r="33" spans="1:17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</row>
    <row r="34" spans="1:17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</row>
    <row r="35" spans="1:17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</row>
    <row r="36" spans="1:17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</row>
    <row r="37" spans="1:17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</row>
    <row r="38" spans="1:17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</row>
    <row r="39" spans="1:17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9"/>
  <sheetViews>
    <sheetView zoomScalePageLayoutView="0" workbookViewId="0" topLeftCell="A1">
      <selection activeCell="A1" sqref="A1"/>
    </sheetView>
  </sheetViews>
  <sheetFormatPr defaultColWidth="9.33203125" defaultRowHeight="12.75"/>
  <sheetData>
    <row r="3" spans="4:17" ht="12.75">
      <c r="D3" t="e">
        <f>_XLL.XPGETDIMLABEL(0,0,"XPQUERYDOC_2")</f>
        <v>#NAME?</v>
      </c>
      <c r="E3" t="e">
        <f>_XLL.XPGETDIMLABEL(0,1,"XPQUERYDOC_2")</f>
        <v>#NAME?</v>
      </c>
      <c r="F3" t="e">
        <f>_XLL.XPGETDIMLABEL(0,2,"XPQUERYDOC_2")</f>
        <v>#NAME?</v>
      </c>
      <c r="G3" t="e">
        <f>_XLL.XPGETDIMLABEL(0,3,"XPQUERYDOC_2")</f>
        <v>#NAME?</v>
      </c>
      <c r="H3" t="e">
        <f>_XLL.XPGETDIMLABEL(0,4,"XPQUERYDOC_2")</f>
        <v>#NAME?</v>
      </c>
      <c r="I3" t="e">
        <f>_XLL.XPGETDIMLABEL(0,5,"XPQUERYDOC_2")</f>
        <v>#NAME?</v>
      </c>
      <c r="J3" t="e">
        <f>_XLL.XPGETDIMLABEL(0,6,"XPQUERYDOC_2")</f>
        <v>#NAME?</v>
      </c>
      <c r="K3" t="e">
        <f>_XLL.XPGETDIMLABEL(0,7,"XPQUERYDOC_2")</f>
        <v>#NAME?</v>
      </c>
      <c r="L3" t="e">
        <f>_XLL.XPGETDIMLABEL(0,8,"XPQUERYDOC_2")</f>
        <v>#NAME?</v>
      </c>
      <c r="M3" t="e">
        <f>_XLL.XPGETDIMLABEL(0,9,"XPQUERYDOC_2")</f>
        <v>#NAME?</v>
      </c>
      <c r="N3" t="e">
        <f>_XLL.XPGETDIMLABEL(0,10,"XPQUERYDOC_2")</f>
        <v>#NAME?</v>
      </c>
      <c r="O3" t="e">
        <f>_XLL.XPGETDIMLABEL(0,11,"XPQUERYDOC_2")</f>
        <v>#NAME?</v>
      </c>
      <c r="P3" t="e">
        <f>_XLL.XPGETDIMLABEL(0,12,"XPQUERYDOC_2")</f>
        <v>#NAME?</v>
      </c>
      <c r="Q3" t="e">
        <f>_XLL.XPGETDIMLABEL(0,13,"XPQUERYDOC_2")</f>
        <v>#NAME?</v>
      </c>
    </row>
    <row r="4" spans="1:17" ht="12.75">
      <c r="A4" t="e">
        <f>_XLL.XPGETDIMLABEL(3,0,"XPQUERYDOC_2")</f>
        <v>#NAME?</v>
      </c>
      <c r="B4" t="e">
        <f>_XLL.XPGETDIMLABEL(2,0,"XPQUERYDOC_2")</f>
        <v>#NAME?</v>
      </c>
      <c r="C4" t="e">
        <f>_XLL.XPGETDIMLABEL(1,0,"XPQUERYDOC_2")</f>
        <v>#NAME?</v>
      </c>
      <c r="D4" t="e">
        <f>_XLL.XPGETDATACELL(((XPQUERYDOC_2!$A4-2)*14)+(XPQUERYDOC_2!D$1-2),"XPQUERYDOC_2")</f>
        <v>#NAME?</v>
      </c>
      <c r="E4" t="e">
        <f>_XLL.XPGETDATACELL(((XPQUERYDOC_2!$A4-2)*14)+(XPQUERYDOC_2!E$1-2),"XPQUERYDOC_2")</f>
        <v>#NAME?</v>
      </c>
      <c r="F4" t="e">
        <f>_XLL.XPGETDATACELL(((XPQUERYDOC_2!$A4-2)*14)+(XPQUERYDOC_2!F$1-2),"XPQUERYDOC_2")</f>
        <v>#NAME?</v>
      </c>
      <c r="G4" t="e">
        <f>_XLL.XPGETDATACELL(((XPQUERYDOC_2!$A4-2)*14)+(XPQUERYDOC_2!G$1-2),"XPQUERYDOC_2")</f>
        <v>#NAME?</v>
      </c>
      <c r="H4" t="e">
        <f>_XLL.XPGETDATACELL(((XPQUERYDOC_2!$A4-2)*14)+(XPQUERYDOC_2!H$1-2),"XPQUERYDOC_2")</f>
        <v>#NAME?</v>
      </c>
      <c r="I4" t="e">
        <f>_XLL.XPGETDATACELL(((XPQUERYDOC_2!$A4-2)*14)+(XPQUERYDOC_2!I$1-2),"XPQUERYDOC_2")</f>
        <v>#NAME?</v>
      </c>
      <c r="J4" t="e">
        <f>_XLL.XPGETDATACELL(((XPQUERYDOC_2!$A4-2)*14)+(XPQUERYDOC_2!J$1-2),"XPQUERYDOC_2")</f>
        <v>#NAME?</v>
      </c>
      <c r="K4" t="e">
        <f>_XLL.XPGETDATACELL(((XPQUERYDOC_2!$A4-2)*14)+(XPQUERYDOC_2!K$1-2),"XPQUERYDOC_2")</f>
        <v>#NAME?</v>
      </c>
      <c r="L4" t="e">
        <f>_XLL.XPGETDATACELL(((XPQUERYDOC_2!$A4-2)*14)+(XPQUERYDOC_2!L$1-2),"XPQUERYDOC_2")</f>
        <v>#NAME?</v>
      </c>
      <c r="M4" t="e">
        <f>_XLL.XPGETDATACELL(((XPQUERYDOC_2!$A4-2)*14)+(XPQUERYDOC_2!M$1-2),"XPQUERYDOC_2")</f>
        <v>#NAME?</v>
      </c>
      <c r="N4" t="e">
        <f>_XLL.XPGETDATACELL(((XPQUERYDOC_2!$A4-2)*14)+(XPQUERYDOC_2!N$1-2),"XPQUERYDOC_2")</f>
        <v>#NAME?</v>
      </c>
      <c r="O4" t="e">
        <f>_XLL.XPGETDATACELL(((XPQUERYDOC_2!$A4-2)*14)+(XPQUERYDOC_2!O$1-2),"XPQUERYDOC_2")</f>
        <v>#NAME?</v>
      </c>
      <c r="P4" t="e">
        <f>_XLL.XPGETDATACELL(((XPQUERYDOC_2!$A4-2)*14)+(XPQUERYDOC_2!P$1-2),"XPQUERYDOC_2")</f>
        <v>#NAME?</v>
      </c>
      <c r="Q4" t="e">
        <f>_XLL.XPGETDATACELL(((XPQUERYDOC_2!$A4-2)*14)+(XPQUERYDOC_2!Q$1-2),"XPQUERYDOC_2")</f>
        <v>#NAME?</v>
      </c>
    </row>
    <row r="5" spans="3:17" ht="12.75">
      <c r="C5" t="e">
        <f>_XLL.XPGETDIMLABEL(1,1,"XPQUERYDOC_2")</f>
        <v>#NAME?</v>
      </c>
      <c r="D5" t="e">
        <f>_XLL.XPGETDATACELL(((XPQUERYDOC_2!$A5-2)*14)+(XPQUERYDOC_2!D$1-2),"XPQUERYDOC_2")</f>
        <v>#NAME?</v>
      </c>
      <c r="E5" t="e">
        <f>_XLL.XPGETDATACELL(((XPQUERYDOC_2!$A5-2)*14)+(XPQUERYDOC_2!E$1-2),"XPQUERYDOC_2")</f>
        <v>#NAME?</v>
      </c>
      <c r="F5" t="e">
        <f>_XLL.XPGETDATACELL(((XPQUERYDOC_2!$A5-2)*14)+(XPQUERYDOC_2!F$1-2),"XPQUERYDOC_2")</f>
        <v>#NAME?</v>
      </c>
      <c r="G5" t="e">
        <f>_XLL.XPGETDATACELL(((XPQUERYDOC_2!$A5-2)*14)+(XPQUERYDOC_2!G$1-2),"XPQUERYDOC_2")</f>
        <v>#NAME?</v>
      </c>
      <c r="H5" t="e">
        <f>_XLL.XPGETDATACELL(((XPQUERYDOC_2!$A5-2)*14)+(XPQUERYDOC_2!H$1-2),"XPQUERYDOC_2")</f>
        <v>#NAME?</v>
      </c>
      <c r="I5" t="e">
        <f>_XLL.XPGETDATACELL(((XPQUERYDOC_2!$A5-2)*14)+(XPQUERYDOC_2!I$1-2),"XPQUERYDOC_2")</f>
        <v>#NAME?</v>
      </c>
      <c r="J5" t="e">
        <f>_XLL.XPGETDATACELL(((XPQUERYDOC_2!$A5-2)*14)+(XPQUERYDOC_2!J$1-2),"XPQUERYDOC_2")</f>
        <v>#NAME?</v>
      </c>
      <c r="K5" t="e">
        <f>_XLL.XPGETDATACELL(((XPQUERYDOC_2!$A5-2)*14)+(XPQUERYDOC_2!K$1-2),"XPQUERYDOC_2")</f>
        <v>#NAME?</v>
      </c>
      <c r="L5" t="e">
        <f>_XLL.XPGETDATACELL(((XPQUERYDOC_2!$A5-2)*14)+(XPQUERYDOC_2!L$1-2),"XPQUERYDOC_2")</f>
        <v>#NAME?</v>
      </c>
      <c r="M5" t="e">
        <f>_XLL.XPGETDATACELL(((XPQUERYDOC_2!$A5-2)*14)+(XPQUERYDOC_2!M$1-2),"XPQUERYDOC_2")</f>
        <v>#NAME?</v>
      </c>
      <c r="N5" t="e">
        <f>_XLL.XPGETDATACELL(((XPQUERYDOC_2!$A5-2)*14)+(XPQUERYDOC_2!N$1-2),"XPQUERYDOC_2")</f>
        <v>#NAME?</v>
      </c>
      <c r="O5" t="e">
        <f>_XLL.XPGETDATACELL(((XPQUERYDOC_2!$A5-2)*14)+(XPQUERYDOC_2!O$1-2),"XPQUERYDOC_2")</f>
        <v>#NAME?</v>
      </c>
      <c r="P5" t="e">
        <f>_XLL.XPGETDATACELL(((XPQUERYDOC_2!$A5-2)*14)+(XPQUERYDOC_2!P$1-2),"XPQUERYDOC_2")</f>
        <v>#NAME?</v>
      </c>
      <c r="Q5" t="e">
        <f>_XLL.XPGETDATACELL(((XPQUERYDOC_2!$A5-2)*14)+(XPQUERYDOC_2!Q$1-2),"XPQUERYDOC_2")</f>
        <v>#NAME?</v>
      </c>
    </row>
    <row r="6" spans="3:17" ht="12.75">
      <c r="C6" t="e">
        <f>_XLL.XPGETDIMLABEL(1,2,"XPQUERYDOC_2")</f>
        <v>#NAME?</v>
      </c>
      <c r="D6" t="e">
        <f>_XLL.XPGETDATACELL(((XPQUERYDOC_2!$A6-2)*14)+(XPQUERYDOC_2!D$1-2),"XPQUERYDOC_2")</f>
        <v>#NAME?</v>
      </c>
      <c r="E6" t="e">
        <f>_XLL.XPGETDATACELL(((XPQUERYDOC_2!$A6-2)*14)+(XPQUERYDOC_2!E$1-2),"XPQUERYDOC_2")</f>
        <v>#NAME?</v>
      </c>
      <c r="F6" t="e">
        <f>_XLL.XPGETDATACELL(((XPQUERYDOC_2!$A6-2)*14)+(XPQUERYDOC_2!F$1-2),"XPQUERYDOC_2")</f>
        <v>#NAME?</v>
      </c>
      <c r="G6" t="e">
        <f>_XLL.XPGETDATACELL(((XPQUERYDOC_2!$A6-2)*14)+(XPQUERYDOC_2!G$1-2),"XPQUERYDOC_2")</f>
        <v>#NAME?</v>
      </c>
      <c r="H6" t="e">
        <f>_XLL.XPGETDATACELL(((XPQUERYDOC_2!$A6-2)*14)+(XPQUERYDOC_2!H$1-2),"XPQUERYDOC_2")</f>
        <v>#NAME?</v>
      </c>
      <c r="I6" t="e">
        <f>_XLL.XPGETDATACELL(((XPQUERYDOC_2!$A6-2)*14)+(XPQUERYDOC_2!I$1-2),"XPQUERYDOC_2")</f>
        <v>#NAME?</v>
      </c>
      <c r="J6" t="e">
        <f>_XLL.XPGETDATACELL(((XPQUERYDOC_2!$A6-2)*14)+(XPQUERYDOC_2!J$1-2),"XPQUERYDOC_2")</f>
        <v>#NAME?</v>
      </c>
      <c r="K6" t="e">
        <f>_XLL.XPGETDATACELL(((XPQUERYDOC_2!$A6-2)*14)+(XPQUERYDOC_2!K$1-2),"XPQUERYDOC_2")</f>
        <v>#NAME?</v>
      </c>
      <c r="L6" t="e">
        <f>_XLL.XPGETDATACELL(((XPQUERYDOC_2!$A6-2)*14)+(XPQUERYDOC_2!L$1-2),"XPQUERYDOC_2")</f>
        <v>#NAME?</v>
      </c>
      <c r="M6" t="e">
        <f>_XLL.XPGETDATACELL(((XPQUERYDOC_2!$A6-2)*14)+(XPQUERYDOC_2!M$1-2),"XPQUERYDOC_2")</f>
        <v>#NAME?</v>
      </c>
      <c r="N6" t="e">
        <f>_XLL.XPGETDATACELL(((XPQUERYDOC_2!$A6-2)*14)+(XPQUERYDOC_2!N$1-2),"XPQUERYDOC_2")</f>
        <v>#NAME?</v>
      </c>
      <c r="O6" t="e">
        <f>_XLL.XPGETDATACELL(((XPQUERYDOC_2!$A6-2)*14)+(XPQUERYDOC_2!O$1-2),"XPQUERYDOC_2")</f>
        <v>#NAME?</v>
      </c>
      <c r="P6" t="e">
        <f>_XLL.XPGETDATACELL(((XPQUERYDOC_2!$A6-2)*14)+(XPQUERYDOC_2!P$1-2),"XPQUERYDOC_2")</f>
        <v>#NAME?</v>
      </c>
      <c r="Q6" t="e">
        <f>_XLL.XPGETDATACELL(((XPQUERYDOC_2!$A6-2)*14)+(XPQUERYDOC_2!Q$1-2),"XPQUERYDOC_2")</f>
        <v>#NAME?</v>
      </c>
    </row>
    <row r="7" spans="3:17" ht="12.75">
      <c r="C7" t="e">
        <f>_XLL.XPGETDIMLABEL(1,3,"XPQUERYDOC_2")</f>
        <v>#NAME?</v>
      </c>
      <c r="D7" t="e">
        <f>_XLL.XPGETDATACELL(((XPQUERYDOC_2!$A7-2)*14)+(XPQUERYDOC_2!D$1-2),"XPQUERYDOC_2")</f>
        <v>#NAME?</v>
      </c>
      <c r="E7" t="e">
        <f>_XLL.XPGETDATACELL(((XPQUERYDOC_2!$A7-2)*14)+(XPQUERYDOC_2!E$1-2),"XPQUERYDOC_2")</f>
        <v>#NAME?</v>
      </c>
      <c r="F7" t="e">
        <f>_XLL.XPGETDATACELL(((XPQUERYDOC_2!$A7-2)*14)+(XPQUERYDOC_2!F$1-2),"XPQUERYDOC_2")</f>
        <v>#NAME?</v>
      </c>
      <c r="G7" t="e">
        <f>_XLL.XPGETDATACELL(((XPQUERYDOC_2!$A7-2)*14)+(XPQUERYDOC_2!G$1-2),"XPQUERYDOC_2")</f>
        <v>#NAME?</v>
      </c>
      <c r="H7" t="e">
        <f>_XLL.XPGETDATACELL(((XPQUERYDOC_2!$A7-2)*14)+(XPQUERYDOC_2!H$1-2),"XPQUERYDOC_2")</f>
        <v>#NAME?</v>
      </c>
      <c r="I7" t="e">
        <f>_XLL.XPGETDATACELL(((XPQUERYDOC_2!$A7-2)*14)+(XPQUERYDOC_2!I$1-2),"XPQUERYDOC_2")</f>
        <v>#NAME?</v>
      </c>
      <c r="J7" t="e">
        <f>_XLL.XPGETDATACELL(((XPQUERYDOC_2!$A7-2)*14)+(XPQUERYDOC_2!J$1-2),"XPQUERYDOC_2")</f>
        <v>#NAME?</v>
      </c>
      <c r="K7" t="e">
        <f>_XLL.XPGETDATACELL(((XPQUERYDOC_2!$A7-2)*14)+(XPQUERYDOC_2!K$1-2),"XPQUERYDOC_2")</f>
        <v>#NAME?</v>
      </c>
      <c r="L7" t="e">
        <f>_XLL.XPGETDATACELL(((XPQUERYDOC_2!$A7-2)*14)+(XPQUERYDOC_2!L$1-2),"XPQUERYDOC_2")</f>
        <v>#NAME?</v>
      </c>
      <c r="M7" t="e">
        <f>_XLL.XPGETDATACELL(((XPQUERYDOC_2!$A7-2)*14)+(XPQUERYDOC_2!M$1-2),"XPQUERYDOC_2")</f>
        <v>#NAME?</v>
      </c>
      <c r="N7" t="e">
        <f>_XLL.XPGETDATACELL(((XPQUERYDOC_2!$A7-2)*14)+(XPQUERYDOC_2!N$1-2),"XPQUERYDOC_2")</f>
        <v>#NAME?</v>
      </c>
      <c r="O7" t="e">
        <f>_XLL.XPGETDATACELL(((XPQUERYDOC_2!$A7-2)*14)+(XPQUERYDOC_2!O$1-2),"XPQUERYDOC_2")</f>
        <v>#NAME?</v>
      </c>
      <c r="P7" t="e">
        <f>_XLL.XPGETDATACELL(((XPQUERYDOC_2!$A7-2)*14)+(XPQUERYDOC_2!P$1-2),"XPQUERYDOC_2")</f>
        <v>#NAME?</v>
      </c>
      <c r="Q7" t="e">
        <f>_XLL.XPGETDATACELL(((XPQUERYDOC_2!$A7-2)*14)+(XPQUERYDOC_2!Q$1-2),"XPQUERYDOC_2")</f>
        <v>#NAME?</v>
      </c>
    </row>
    <row r="8" spans="3:17" ht="12.75">
      <c r="C8" t="e">
        <f>_XLL.XPGETDIMLABEL(1,4,"XPQUERYDOC_2")</f>
        <v>#NAME?</v>
      </c>
      <c r="D8" t="e">
        <f>_XLL.XPGETDATACELL(((XPQUERYDOC_2!$A8-2)*14)+(XPQUERYDOC_2!D$1-2),"XPQUERYDOC_2")</f>
        <v>#NAME?</v>
      </c>
      <c r="E8" t="e">
        <f>_XLL.XPGETDATACELL(((XPQUERYDOC_2!$A8-2)*14)+(XPQUERYDOC_2!E$1-2),"XPQUERYDOC_2")</f>
        <v>#NAME?</v>
      </c>
      <c r="F8" t="e">
        <f>_XLL.XPGETDATACELL(((XPQUERYDOC_2!$A8-2)*14)+(XPQUERYDOC_2!F$1-2),"XPQUERYDOC_2")</f>
        <v>#NAME?</v>
      </c>
      <c r="G8" t="e">
        <f>_XLL.XPGETDATACELL(((XPQUERYDOC_2!$A8-2)*14)+(XPQUERYDOC_2!G$1-2),"XPQUERYDOC_2")</f>
        <v>#NAME?</v>
      </c>
      <c r="H8" t="e">
        <f>_XLL.XPGETDATACELL(((XPQUERYDOC_2!$A8-2)*14)+(XPQUERYDOC_2!H$1-2),"XPQUERYDOC_2")</f>
        <v>#NAME?</v>
      </c>
      <c r="I8" t="e">
        <f>_XLL.XPGETDATACELL(((XPQUERYDOC_2!$A8-2)*14)+(XPQUERYDOC_2!I$1-2),"XPQUERYDOC_2")</f>
        <v>#NAME?</v>
      </c>
      <c r="J8" t="e">
        <f>_XLL.XPGETDATACELL(((XPQUERYDOC_2!$A8-2)*14)+(XPQUERYDOC_2!J$1-2),"XPQUERYDOC_2")</f>
        <v>#NAME?</v>
      </c>
      <c r="K8" t="e">
        <f>_XLL.XPGETDATACELL(((XPQUERYDOC_2!$A8-2)*14)+(XPQUERYDOC_2!K$1-2),"XPQUERYDOC_2")</f>
        <v>#NAME?</v>
      </c>
      <c r="L8" t="e">
        <f>_XLL.XPGETDATACELL(((XPQUERYDOC_2!$A8-2)*14)+(XPQUERYDOC_2!L$1-2),"XPQUERYDOC_2")</f>
        <v>#NAME?</v>
      </c>
      <c r="M8" t="e">
        <f>_XLL.XPGETDATACELL(((XPQUERYDOC_2!$A8-2)*14)+(XPQUERYDOC_2!M$1-2),"XPQUERYDOC_2")</f>
        <v>#NAME?</v>
      </c>
      <c r="N8" t="e">
        <f>_XLL.XPGETDATACELL(((XPQUERYDOC_2!$A8-2)*14)+(XPQUERYDOC_2!N$1-2),"XPQUERYDOC_2")</f>
        <v>#NAME?</v>
      </c>
      <c r="O8" t="e">
        <f>_XLL.XPGETDATACELL(((XPQUERYDOC_2!$A8-2)*14)+(XPQUERYDOC_2!O$1-2),"XPQUERYDOC_2")</f>
        <v>#NAME?</v>
      </c>
      <c r="P8" t="e">
        <f>_XLL.XPGETDATACELL(((XPQUERYDOC_2!$A8-2)*14)+(XPQUERYDOC_2!P$1-2),"XPQUERYDOC_2")</f>
        <v>#NAME?</v>
      </c>
      <c r="Q8" t="e">
        <f>_XLL.XPGETDATACELL(((XPQUERYDOC_2!$A8-2)*14)+(XPQUERYDOC_2!Q$1-2),"XPQUERYDOC_2")</f>
        <v>#NAME?</v>
      </c>
    </row>
    <row r="9" spans="3:17" ht="12.75">
      <c r="C9" t="e">
        <f>_XLL.XPGETDIMLABEL(1,5,"XPQUERYDOC_2")</f>
        <v>#NAME?</v>
      </c>
      <c r="D9" t="e">
        <f>_XLL.XPGETDATACELL(((XPQUERYDOC_2!$A9-2)*14)+(XPQUERYDOC_2!D$1-2),"XPQUERYDOC_2")</f>
        <v>#NAME?</v>
      </c>
      <c r="E9" t="e">
        <f>_XLL.XPGETDATACELL(((XPQUERYDOC_2!$A9-2)*14)+(XPQUERYDOC_2!E$1-2),"XPQUERYDOC_2")</f>
        <v>#NAME?</v>
      </c>
      <c r="F9" t="e">
        <f>_XLL.XPGETDATACELL(((XPQUERYDOC_2!$A9-2)*14)+(XPQUERYDOC_2!F$1-2),"XPQUERYDOC_2")</f>
        <v>#NAME?</v>
      </c>
      <c r="G9" t="e">
        <f>_XLL.XPGETDATACELL(((XPQUERYDOC_2!$A9-2)*14)+(XPQUERYDOC_2!G$1-2),"XPQUERYDOC_2")</f>
        <v>#NAME?</v>
      </c>
      <c r="H9" t="e">
        <f>_XLL.XPGETDATACELL(((XPQUERYDOC_2!$A9-2)*14)+(XPQUERYDOC_2!H$1-2),"XPQUERYDOC_2")</f>
        <v>#NAME?</v>
      </c>
      <c r="I9" t="e">
        <f>_XLL.XPGETDATACELL(((XPQUERYDOC_2!$A9-2)*14)+(XPQUERYDOC_2!I$1-2),"XPQUERYDOC_2")</f>
        <v>#NAME?</v>
      </c>
      <c r="J9" t="e">
        <f>_XLL.XPGETDATACELL(((XPQUERYDOC_2!$A9-2)*14)+(XPQUERYDOC_2!J$1-2),"XPQUERYDOC_2")</f>
        <v>#NAME?</v>
      </c>
      <c r="K9" t="e">
        <f>_XLL.XPGETDATACELL(((XPQUERYDOC_2!$A9-2)*14)+(XPQUERYDOC_2!K$1-2),"XPQUERYDOC_2")</f>
        <v>#NAME?</v>
      </c>
      <c r="L9" t="e">
        <f>_XLL.XPGETDATACELL(((XPQUERYDOC_2!$A9-2)*14)+(XPQUERYDOC_2!L$1-2),"XPQUERYDOC_2")</f>
        <v>#NAME?</v>
      </c>
      <c r="M9" t="e">
        <f>_XLL.XPGETDATACELL(((XPQUERYDOC_2!$A9-2)*14)+(XPQUERYDOC_2!M$1-2),"XPQUERYDOC_2")</f>
        <v>#NAME?</v>
      </c>
      <c r="N9" t="e">
        <f>_XLL.XPGETDATACELL(((XPQUERYDOC_2!$A9-2)*14)+(XPQUERYDOC_2!N$1-2),"XPQUERYDOC_2")</f>
        <v>#NAME?</v>
      </c>
      <c r="O9" t="e">
        <f>_XLL.XPGETDATACELL(((XPQUERYDOC_2!$A9-2)*14)+(XPQUERYDOC_2!O$1-2),"XPQUERYDOC_2")</f>
        <v>#NAME?</v>
      </c>
      <c r="P9" t="e">
        <f>_XLL.XPGETDATACELL(((XPQUERYDOC_2!$A9-2)*14)+(XPQUERYDOC_2!P$1-2),"XPQUERYDOC_2")</f>
        <v>#NAME?</v>
      </c>
      <c r="Q9" t="e">
        <f>_XLL.XPGETDATACELL(((XPQUERYDOC_2!$A9-2)*14)+(XPQUERYDOC_2!Q$1-2),"XPQUERYDOC_2")</f>
        <v>#NAME?</v>
      </c>
    </row>
    <row r="10" spans="2:17" ht="12.75">
      <c r="B10" t="e">
        <f>_XLL.XPGETDIMLABEL(2,1,"XPQUERYDOC_2")</f>
        <v>#NAME?</v>
      </c>
      <c r="C10" t="e">
        <f>_XLL.XPGETDIMLABEL(1,0,"XPQUERYDOC_2")</f>
        <v>#NAME?</v>
      </c>
      <c r="D10" t="e">
        <f>_XLL.XPGETDATACELL(((XPQUERYDOC_2!$A10-2)*14)+(XPQUERYDOC_2!D$1-2),"XPQUERYDOC_2")</f>
        <v>#NAME?</v>
      </c>
      <c r="E10" t="e">
        <f>_XLL.XPGETDATACELL(((XPQUERYDOC_2!$A10-2)*14)+(XPQUERYDOC_2!E$1-2),"XPQUERYDOC_2")</f>
        <v>#NAME?</v>
      </c>
      <c r="F10" t="e">
        <f>_XLL.XPGETDATACELL(((XPQUERYDOC_2!$A10-2)*14)+(XPQUERYDOC_2!F$1-2),"XPQUERYDOC_2")</f>
        <v>#NAME?</v>
      </c>
      <c r="G10" t="e">
        <f>_XLL.XPGETDATACELL(((XPQUERYDOC_2!$A10-2)*14)+(XPQUERYDOC_2!G$1-2),"XPQUERYDOC_2")</f>
        <v>#NAME?</v>
      </c>
      <c r="H10" t="e">
        <f>_XLL.XPGETDATACELL(((XPQUERYDOC_2!$A10-2)*14)+(XPQUERYDOC_2!H$1-2),"XPQUERYDOC_2")</f>
        <v>#NAME?</v>
      </c>
      <c r="I10" t="e">
        <f>_XLL.XPGETDATACELL(((XPQUERYDOC_2!$A10-2)*14)+(XPQUERYDOC_2!I$1-2),"XPQUERYDOC_2")</f>
        <v>#NAME?</v>
      </c>
      <c r="J10" t="e">
        <f>_XLL.XPGETDATACELL(((XPQUERYDOC_2!$A10-2)*14)+(XPQUERYDOC_2!J$1-2),"XPQUERYDOC_2")</f>
        <v>#NAME?</v>
      </c>
      <c r="K10" t="e">
        <f>_XLL.XPGETDATACELL(((XPQUERYDOC_2!$A10-2)*14)+(XPQUERYDOC_2!K$1-2),"XPQUERYDOC_2")</f>
        <v>#NAME?</v>
      </c>
      <c r="L10" t="e">
        <f>_XLL.XPGETDATACELL(((XPQUERYDOC_2!$A10-2)*14)+(XPQUERYDOC_2!L$1-2),"XPQUERYDOC_2")</f>
        <v>#NAME?</v>
      </c>
      <c r="M10" t="e">
        <f>_XLL.XPGETDATACELL(((XPQUERYDOC_2!$A10-2)*14)+(XPQUERYDOC_2!M$1-2),"XPQUERYDOC_2")</f>
        <v>#NAME?</v>
      </c>
      <c r="N10" t="e">
        <f>_XLL.XPGETDATACELL(((XPQUERYDOC_2!$A10-2)*14)+(XPQUERYDOC_2!N$1-2),"XPQUERYDOC_2")</f>
        <v>#NAME?</v>
      </c>
      <c r="O10" t="e">
        <f>_XLL.XPGETDATACELL(((XPQUERYDOC_2!$A10-2)*14)+(XPQUERYDOC_2!O$1-2),"XPQUERYDOC_2")</f>
        <v>#NAME?</v>
      </c>
      <c r="P10" t="e">
        <f>_XLL.XPGETDATACELL(((XPQUERYDOC_2!$A10-2)*14)+(XPQUERYDOC_2!P$1-2),"XPQUERYDOC_2")</f>
        <v>#NAME?</v>
      </c>
      <c r="Q10" t="e">
        <f>_XLL.XPGETDATACELL(((XPQUERYDOC_2!$A10-2)*14)+(XPQUERYDOC_2!Q$1-2),"XPQUERYDOC_2")</f>
        <v>#NAME?</v>
      </c>
    </row>
    <row r="11" spans="3:17" ht="12.75">
      <c r="C11" t="e">
        <f>_XLL.XPGETDIMLABEL(1,1,"XPQUERYDOC_2")</f>
        <v>#NAME?</v>
      </c>
      <c r="D11" t="e">
        <f>_XLL.XPGETDATACELL(((XPQUERYDOC_2!$A11-2)*14)+(XPQUERYDOC_2!D$1-2),"XPQUERYDOC_2")</f>
        <v>#NAME?</v>
      </c>
      <c r="E11" t="e">
        <f>_XLL.XPGETDATACELL(((XPQUERYDOC_2!$A11-2)*14)+(XPQUERYDOC_2!E$1-2),"XPQUERYDOC_2")</f>
        <v>#NAME?</v>
      </c>
      <c r="F11" t="e">
        <f>_XLL.XPGETDATACELL(((XPQUERYDOC_2!$A11-2)*14)+(XPQUERYDOC_2!F$1-2),"XPQUERYDOC_2")</f>
        <v>#NAME?</v>
      </c>
      <c r="G11" t="e">
        <f>_XLL.XPGETDATACELL(((XPQUERYDOC_2!$A11-2)*14)+(XPQUERYDOC_2!G$1-2),"XPQUERYDOC_2")</f>
        <v>#NAME?</v>
      </c>
      <c r="H11" t="e">
        <f>_XLL.XPGETDATACELL(((XPQUERYDOC_2!$A11-2)*14)+(XPQUERYDOC_2!H$1-2),"XPQUERYDOC_2")</f>
        <v>#NAME?</v>
      </c>
      <c r="I11" t="e">
        <f>_XLL.XPGETDATACELL(((XPQUERYDOC_2!$A11-2)*14)+(XPQUERYDOC_2!I$1-2),"XPQUERYDOC_2")</f>
        <v>#NAME?</v>
      </c>
      <c r="J11" t="e">
        <f>_XLL.XPGETDATACELL(((XPQUERYDOC_2!$A11-2)*14)+(XPQUERYDOC_2!J$1-2),"XPQUERYDOC_2")</f>
        <v>#NAME?</v>
      </c>
      <c r="K11" t="e">
        <f>_XLL.XPGETDATACELL(((XPQUERYDOC_2!$A11-2)*14)+(XPQUERYDOC_2!K$1-2),"XPQUERYDOC_2")</f>
        <v>#NAME?</v>
      </c>
      <c r="L11" t="e">
        <f>_XLL.XPGETDATACELL(((XPQUERYDOC_2!$A11-2)*14)+(XPQUERYDOC_2!L$1-2),"XPQUERYDOC_2")</f>
        <v>#NAME?</v>
      </c>
      <c r="M11" t="e">
        <f>_XLL.XPGETDATACELL(((XPQUERYDOC_2!$A11-2)*14)+(XPQUERYDOC_2!M$1-2),"XPQUERYDOC_2")</f>
        <v>#NAME?</v>
      </c>
      <c r="N11" t="e">
        <f>_XLL.XPGETDATACELL(((XPQUERYDOC_2!$A11-2)*14)+(XPQUERYDOC_2!N$1-2),"XPQUERYDOC_2")</f>
        <v>#NAME?</v>
      </c>
      <c r="O11" t="e">
        <f>_XLL.XPGETDATACELL(((XPQUERYDOC_2!$A11-2)*14)+(XPQUERYDOC_2!O$1-2),"XPQUERYDOC_2")</f>
        <v>#NAME?</v>
      </c>
      <c r="P11" t="e">
        <f>_XLL.XPGETDATACELL(((XPQUERYDOC_2!$A11-2)*14)+(XPQUERYDOC_2!P$1-2),"XPQUERYDOC_2")</f>
        <v>#NAME?</v>
      </c>
      <c r="Q11" t="e">
        <f>_XLL.XPGETDATACELL(((XPQUERYDOC_2!$A11-2)*14)+(XPQUERYDOC_2!Q$1-2),"XPQUERYDOC_2")</f>
        <v>#NAME?</v>
      </c>
    </row>
    <row r="12" spans="3:17" ht="12.75">
      <c r="C12" t="e">
        <f>_XLL.XPGETDIMLABEL(1,2,"XPQUERYDOC_2")</f>
        <v>#NAME?</v>
      </c>
      <c r="D12" t="e">
        <f>_XLL.XPGETDATACELL(((XPQUERYDOC_2!$A12-2)*14)+(XPQUERYDOC_2!D$1-2),"XPQUERYDOC_2")</f>
        <v>#NAME?</v>
      </c>
      <c r="E12" t="e">
        <f>_XLL.XPGETDATACELL(((XPQUERYDOC_2!$A12-2)*14)+(XPQUERYDOC_2!E$1-2),"XPQUERYDOC_2")</f>
        <v>#NAME?</v>
      </c>
      <c r="F12" t="e">
        <f>_XLL.XPGETDATACELL(((XPQUERYDOC_2!$A12-2)*14)+(XPQUERYDOC_2!F$1-2),"XPQUERYDOC_2")</f>
        <v>#NAME?</v>
      </c>
      <c r="G12" t="e">
        <f>_XLL.XPGETDATACELL(((XPQUERYDOC_2!$A12-2)*14)+(XPQUERYDOC_2!G$1-2),"XPQUERYDOC_2")</f>
        <v>#NAME?</v>
      </c>
      <c r="H12" t="e">
        <f>_XLL.XPGETDATACELL(((XPQUERYDOC_2!$A12-2)*14)+(XPQUERYDOC_2!H$1-2),"XPQUERYDOC_2")</f>
        <v>#NAME?</v>
      </c>
      <c r="I12" t="e">
        <f>_XLL.XPGETDATACELL(((XPQUERYDOC_2!$A12-2)*14)+(XPQUERYDOC_2!I$1-2),"XPQUERYDOC_2")</f>
        <v>#NAME?</v>
      </c>
      <c r="J12" t="e">
        <f>_XLL.XPGETDATACELL(((XPQUERYDOC_2!$A12-2)*14)+(XPQUERYDOC_2!J$1-2),"XPQUERYDOC_2")</f>
        <v>#NAME?</v>
      </c>
      <c r="K12" t="e">
        <f>_XLL.XPGETDATACELL(((XPQUERYDOC_2!$A12-2)*14)+(XPQUERYDOC_2!K$1-2),"XPQUERYDOC_2")</f>
        <v>#NAME?</v>
      </c>
      <c r="L12" t="e">
        <f>_XLL.XPGETDATACELL(((XPQUERYDOC_2!$A12-2)*14)+(XPQUERYDOC_2!L$1-2),"XPQUERYDOC_2")</f>
        <v>#NAME?</v>
      </c>
      <c r="M12" t="e">
        <f>_XLL.XPGETDATACELL(((XPQUERYDOC_2!$A12-2)*14)+(XPQUERYDOC_2!M$1-2),"XPQUERYDOC_2")</f>
        <v>#NAME?</v>
      </c>
      <c r="N12" t="e">
        <f>_XLL.XPGETDATACELL(((XPQUERYDOC_2!$A12-2)*14)+(XPQUERYDOC_2!N$1-2),"XPQUERYDOC_2")</f>
        <v>#NAME?</v>
      </c>
      <c r="O12" t="e">
        <f>_XLL.XPGETDATACELL(((XPQUERYDOC_2!$A12-2)*14)+(XPQUERYDOC_2!O$1-2),"XPQUERYDOC_2")</f>
        <v>#NAME?</v>
      </c>
      <c r="P12" t="e">
        <f>_XLL.XPGETDATACELL(((XPQUERYDOC_2!$A12-2)*14)+(XPQUERYDOC_2!P$1-2),"XPQUERYDOC_2")</f>
        <v>#NAME?</v>
      </c>
      <c r="Q12" t="e">
        <f>_XLL.XPGETDATACELL(((XPQUERYDOC_2!$A12-2)*14)+(XPQUERYDOC_2!Q$1-2),"XPQUERYDOC_2")</f>
        <v>#NAME?</v>
      </c>
    </row>
    <row r="13" spans="3:17" ht="12.75">
      <c r="C13" t="e">
        <f>_XLL.XPGETDIMLABEL(1,3,"XPQUERYDOC_2")</f>
        <v>#NAME?</v>
      </c>
      <c r="D13" t="e">
        <f>_XLL.XPGETDATACELL(((XPQUERYDOC_2!$A13-2)*14)+(XPQUERYDOC_2!D$1-2),"XPQUERYDOC_2")</f>
        <v>#NAME?</v>
      </c>
      <c r="E13" t="e">
        <f>_XLL.XPGETDATACELL(((XPQUERYDOC_2!$A13-2)*14)+(XPQUERYDOC_2!E$1-2),"XPQUERYDOC_2")</f>
        <v>#NAME?</v>
      </c>
      <c r="F13" t="e">
        <f>_XLL.XPGETDATACELL(((XPQUERYDOC_2!$A13-2)*14)+(XPQUERYDOC_2!F$1-2),"XPQUERYDOC_2")</f>
        <v>#NAME?</v>
      </c>
      <c r="G13" t="e">
        <f>_XLL.XPGETDATACELL(((XPQUERYDOC_2!$A13-2)*14)+(XPQUERYDOC_2!G$1-2),"XPQUERYDOC_2")</f>
        <v>#NAME?</v>
      </c>
      <c r="H13" t="e">
        <f>_XLL.XPGETDATACELL(((XPQUERYDOC_2!$A13-2)*14)+(XPQUERYDOC_2!H$1-2),"XPQUERYDOC_2")</f>
        <v>#NAME?</v>
      </c>
      <c r="I13" t="e">
        <f>_XLL.XPGETDATACELL(((XPQUERYDOC_2!$A13-2)*14)+(XPQUERYDOC_2!I$1-2),"XPQUERYDOC_2")</f>
        <v>#NAME?</v>
      </c>
      <c r="J13" t="e">
        <f>_XLL.XPGETDATACELL(((XPQUERYDOC_2!$A13-2)*14)+(XPQUERYDOC_2!J$1-2),"XPQUERYDOC_2")</f>
        <v>#NAME?</v>
      </c>
      <c r="K13" t="e">
        <f>_XLL.XPGETDATACELL(((XPQUERYDOC_2!$A13-2)*14)+(XPQUERYDOC_2!K$1-2),"XPQUERYDOC_2")</f>
        <v>#NAME?</v>
      </c>
      <c r="L13" t="e">
        <f>_XLL.XPGETDATACELL(((XPQUERYDOC_2!$A13-2)*14)+(XPQUERYDOC_2!L$1-2),"XPQUERYDOC_2")</f>
        <v>#NAME?</v>
      </c>
      <c r="M13" t="e">
        <f>_XLL.XPGETDATACELL(((XPQUERYDOC_2!$A13-2)*14)+(XPQUERYDOC_2!M$1-2),"XPQUERYDOC_2")</f>
        <v>#NAME?</v>
      </c>
      <c r="N13" t="e">
        <f>_XLL.XPGETDATACELL(((XPQUERYDOC_2!$A13-2)*14)+(XPQUERYDOC_2!N$1-2),"XPQUERYDOC_2")</f>
        <v>#NAME?</v>
      </c>
      <c r="O13" t="e">
        <f>_XLL.XPGETDATACELL(((XPQUERYDOC_2!$A13-2)*14)+(XPQUERYDOC_2!O$1-2),"XPQUERYDOC_2")</f>
        <v>#NAME?</v>
      </c>
      <c r="P13" t="e">
        <f>_XLL.XPGETDATACELL(((XPQUERYDOC_2!$A13-2)*14)+(XPQUERYDOC_2!P$1-2),"XPQUERYDOC_2")</f>
        <v>#NAME?</v>
      </c>
      <c r="Q13" t="e">
        <f>_XLL.XPGETDATACELL(((XPQUERYDOC_2!$A13-2)*14)+(XPQUERYDOC_2!Q$1-2),"XPQUERYDOC_2")</f>
        <v>#NAME?</v>
      </c>
    </row>
    <row r="14" spans="3:17" ht="12.75">
      <c r="C14" t="e">
        <f>_XLL.XPGETDIMLABEL(1,4,"XPQUERYDOC_2")</f>
        <v>#NAME?</v>
      </c>
      <c r="D14" t="e">
        <f>_XLL.XPGETDATACELL(((XPQUERYDOC_2!$A14-2)*14)+(XPQUERYDOC_2!D$1-2),"XPQUERYDOC_2")</f>
        <v>#NAME?</v>
      </c>
      <c r="E14" t="e">
        <f>_XLL.XPGETDATACELL(((XPQUERYDOC_2!$A14-2)*14)+(XPQUERYDOC_2!E$1-2),"XPQUERYDOC_2")</f>
        <v>#NAME?</v>
      </c>
      <c r="F14" t="e">
        <f>_XLL.XPGETDATACELL(((XPQUERYDOC_2!$A14-2)*14)+(XPQUERYDOC_2!F$1-2),"XPQUERYDOC_2")</f>
        <v>#NAME?</v>
      </c>
      <c r="G14" t="e">
        <f>_XLL.XPGETDATACELL(((XPQUERYDOC_2!$A14-2)*14)+(XPQUERYDOC_2!G$1-2),"XPQUERYDOC_2")</f>
        <v>#NAME?</v>
      </c>
      <c r="H14" t="e">
        <f>_XLL.XPGETDATACELL(((XPQUERYDOC_2!$A14-2)*14)+(XPQUERYDOC_2!H$1-2),"XPQUERYDOC_2")</f>
        <v>#NAME?</v>
      </c>
      <c r="I14" t="e">
        <f>_XLL.XPGETDATACELL(((XPQUERYDOC_2!$A14-2)*14)+(XPQUERYDOC_2!I$1-2),"XPQUERYDOC_2")</f>
        <v>#NAME?</v>
      </c>
      <c r="J14" t="e">
        <f>_XLL.XPGETDATACELL(((XPQUERYDOC_2!$A14-2)*14)+(XPQUERYDOC_2!J$1-2),"XPQUERYDOC_2")</f>
        <v>#NAME?</v>
      </c>
      <c r="K14" t="e">
        <f>_XLL.XPGETDATACELL(((XPQUERYDOC_2!$A14-2)*14)+(XPQUERYDOC_2!K$1-2),"XPQUERYDOC_2")</f>
        <v>#NAME?</v>
      </c>
      <c r="L14" t="e">
        <f>_XLL.XPGETDATACELL(((XPQUERYDOC_2!$A14-2)*14)+(XPQUERYDOC_2!L$1-2),"XPQUERYDOC_2")</f>
        <v>#NAME?</v>
      </c>
      <c r="M14" t="e">
        <f>_XLL.XPGETDATACELL(((XPQUERYDOC_2!$A14-2)*14)+(XPQUERYDOC_2!M$1-2),"XPQUERYDOC_2")</f>
        <v>#NAME?</v>
      </c>
      <c r="N14" t="e">
        <f>_XLL.XPGETDATACELL(((XPQUERYDOC_2!$A14-2)*14)+(XPQUERYDOC_2!N$1-2),"XPQUERYDOC_2")</f>
        <v>#NAME?</v>
      </c>
      <c r="O14" t="e">
        <f>_XLL.XPGETDATACELL(((XPQUERYDOC_2!$A14-2)*14)+(XPQUERYDOC_2!O$1-2),"XPQUERYDOC_2")</f>
        <v>#NAME?</v>
      </c>
      <c r="P14" t="e">
        <f>_XLL.XPGETDATACELL(((XPQUERYDOC_2!$A14-2)*14)+(XPQUERYDOC_2!P$1-2),"XPQUERYDOC_2")</f>
        <v>#NAME?</v>
      </c>
      <c r="Q14" t="e">
        <f>_XLL.XPGETDATACELL(((XPQUERYDOC_2!$A14-2)*14)+(XPQUERYDOC_2!Q$1-2),"XPQUERYDOC_2")</f>
        <v>#NAME?</v>
      </c>
    </row>
    <row r="15" spans="3:17" ht="12.75">
      <c r="C15" t="e">
        <f>_XLL.XPGETDIMLABEL(1,5,"XPQUERYDOC_2")</f>
        <v>#NAME?</v>
      </c>
      <c r="D15" t="e">
        <f>_XLL.XPGETDATACELL(((XPQUERYDOC_2!$A15-2)*14)+(XPQUERYDOC_2!D$1-2),"XPQUERYDOC_2")</f>
        <v>#NAME?</v>
      </c>
      <c r="E15" t="e">
        <f>_XLL.XPGETDATACELL(((XPQUERYDOC_2!$A15-2)*14)+(XPQUERYDOC_2!E$1-2),"XPQUERYDOC_2")</f>
        <v>#NAME?</v>
      </c>
      <c r="F15" t="e">
        <f>_XLL.XPGETDATACELL(((XPQUERYDOC_2!$A15-2)*14)+(XPQUERYDOC_2!F$1-2),"XPQUERYDOC_2")</f>
        <v>#NAME?</v>
      </c>
      <c r="G15" t="e">
        <f>_XLL.XPGETDATACELL(((XPQUERYDOC_2!$A15-2)*14)+(XPQUERYDOC_2!G$1-2),"XPQUERYDOC_2")</f>
        <v>#NAME?</v>
      </c>
      <c r="H15" t="e">
        <f>_XLL.XPGETDATACELL(((XPQUERYDOC_2!$A15-2)*14)+(XPQUERYDOC_2!H$1-2),"XPQUERYDOC_2")</f>
        <v>#NAME?</v>
      </c>
      <c r="I15" t="e">
        <f>_XLL.XPGETDATACELL(((XPQUERYDOC_2!$A15-2)*14)+(XPQUERYDOC_2!I$1-2),"XPQUERYDOC_2")</f>
        <v>#NAME?</v>
      </c>
      <c r="J15" t="e">
        <f>_XLL.XPGETDATACELL(((XPQUERYDOC_2!$A15-2)*14)+(XPQUERYDOC_2!J$1-2),"XPQUERYDOC_2")</f>
        <v>#NAME?</v>
      </c>
      <c r="K15" t="e">
        <f>_XLL.XPGETDATACELL(((XPQUERYDOC_2!$A15-2)*14)+(XPQUERYDOC_2!K$1-2),"XPQUERYDOC_2")</f>
        <v>#NAME?</v>
      </c>
      <c r="L15" t="e">
        <f>_XLL.XPGETDATACELL(((XPQUERYDOC_2!$A15-2)*14)+(XPQUERYDOC_2!L$1-2),"XPQUERYDOC_2")</f>
        <v>#NAME?</v>
      </c>
      <c r="M15" t="e">
        <f>_XLL.XPGETDATACELL(((XPQUERYDOC_2!$A15-2)*14)+(XPQUERYDOC_2!M$1-2),"XPQUERYDOC_2")</f>
        <v>#NAME?</v>
      </c>
      <c r="N15" t="e">
        <f>_XLL.XPGETDATACELL(((XPQUERYDOC_2!$A15-2)*14)+(XPQUERYDOC_2!N$1-2),"XPQUERYDOC_2")</f>
        <v>#NAME?</v>
      </c>
      <c r="O15" t="e">
        <f>_XLL.XPGETDATACELL(((XPQUERYDOC_2!$A15-2)*14)+(XPQUERYDOC_2!O$1-2),"XPQUERYDOC_2")</f>
        <v>#NAME?</v>
      </c>
      <c r="P15" t="e">
        <f>_XLL.XPGETDATACELL(((XPQUERYDOC_2!$A15-2)*14)+(XPQUERYDOC_2!P$1-2),"XPQUERYDOC_2")</f>
        <v>#NAME?</v>
      </c>
      <c r="Q15" t="e">
        <f>_XLL.XPGETDATACELL(((XPQUERYDOC_2!$A15-2)*14)+(XPQUERYDOC_2!Q$1-2),"XPQUERYDOC_2")</f>
        <v>#NAME?</v>
      </c>
    </row>
    <row r="16" spans="2:17" ht="12.75">
      <c r="B16" t="e">
        <f>_XLL.XPGETDIMLABEL(2,2,"XPQUERYDOC_2")</f>
        <v>#NAME?</v>
      </c>
      <c r="C16" t="e">
        <f>_XLL.XPGETDIMLABEL(1,0,"XPQUERYDOC_2")</f>
        <v>#NAME?</v>
      </c>
      <c r="D16" t="e">
        <f>_XLL.XPGETDATACELL(((XPQUERYDOC_2!$A16-2)*14)+(XPQUERYDOC_2!D$1-2),"XPQUERYDOC_2")</f>
        <v>#NAME?</v>
      </c>
      <c r="E16" t="e">
        <f>_XLL.XPGETDATACELL(((XPQUERYDOC_2!$A16-2)*14)+(XPQUERYDOC_2!E$1-2),"XPQUERYDOC_2")</f>
        <v>#NAME?</v>
      </c>
      <c r="F16" t="e">
        <f>_XLL.XPGETDATACELL(((XPQUERYDOC_2!$A16-2)*14)+(XPQUERYDOC_2!F$1-2),"XPQUERYDOC_2")</f>
        <v>#NAME?</v>
      </c>
      <c r="G16" t="e">
        <f>_XLL.XPGETDATACELL(((XPQUERYDOC_2!$A16-2)*14)+(XPQUERYDOC_2!G$1-2),"XPQUERYDOC_2")</f>
        <v>#NAME?</v>
      </c>
      <c r="H16" t="e">
        <f>_XLL.XPGETDATACELL(((XPQUERYDOC_2!$A16-2)*14)+(XPQUERYDOC_2!H$1-2),"XPQUERYDOC_2")</f>
        <v>#NAME?</v>
      </c>
      <c r="I16" t="e">
        <f>_XLL.XPGETDATACELL(((XPQUERYDOC_2!$A16-2)*14)+(XPQUERYDOC_2!I$1-2),"XPQUERYDOC_2")</f>
        <v>#NAME?</v>
      </c>
      <c r="J16" t="e">
        <f>_XLL.XPGETDATACELL(((XPQUERYDOC_2!$A16-2)*14)+(XPQUERYDOC_2!J$1-2),"XPQUERYDOC_2")</f>
        <v>#NAME?</v>
      </c>
      <c r="K16" t="e">
        <f>_XLL.XPGETDATACELL(((XPQUERYDOC_2!$A16-2)*14)+(XPQUERYDOC_2!K$1-2),"XPQUERYDOC_2")</f>
        <v>#NAME?</v>
      </c>
      <c r="L16" t="e">
        <f>_XLL.XPGETDATACELL(((XPQUERYDOC_2!$A16-2)*14)+(XPQUERYDOC_2!L$1-2),"XPQUERYDOC_2")</f>
        <v>#NAME?</v>
      </c>
      <c r="M16" t="e">
        <f>_XLL.XPGETDATACELL(((XPQUERYDOC_2!$A16-2)*14)+(XPQUERYDOC_2!M$1-2),"XPQUERYDOC_2")</f>
        <v>#NAME?</v>
      </c>
      <c r="N16" t="e">
        <f>_XLL.XPGETDATACELL(((XPQUERYDOC_2!$A16-2)*14)+(XPQUERYDOC_2!N$1-2),"XPQUERYDOC_2")</f>
        <v>#NAME?</v>
      </c>
      <c r="O16" t="e">
        <f>_XLL.XPGETDATACELL(((XPQUERYDOC_2!$A16-2)*14)+(XPQUERYDOC_2!O$1-2),"XPQUERYDOC_2")</f>
        <v>#NAME?</v>
      </c>
      <c r="P16" t="e">
        <f>_XLL.XPGETDATACELL(((XPQUERYDOC_2!$A16-2)*14)+(XPQUERYDOC_2!P$1-2),"XPQUERYDOC_2")</f>
        <v>#NAME?</v>
      </c>
      <c r="Q16" t="e">
        <f>_XLL.XPGETDATACELL(((XPQUERYDOC_2!$A16-2)*14)+(XPQUERYDOC_2!Q$1-2),"XPQUERYDOC_2")</f>
        <v>#NAME?</v>
      </c>
    </row>
    <row r="17" spans="3:17" ht="12.75">
      <c r="C17" t="e">
        <f>_XLL.XPGETDIMLABEL(1,1,"XPQUERYDOC_2")</f>
        <v>#NAME?</v>
      </c>
      <c r="D17" t="e">
        <f>_XLL.XPGETDATACELL(((XPQUERYDOC_2!$A17-2)*14)+(XPQUERYDOC_2!D$1-2),"XPQUERYDOC_2")</f>
        <v>#NAME?</v>
      </c>
      <c r="E17" t="e">
        <f>_XLL.XPGETDATACELL(((XPQUERYDOC_2!$A17-2)*14)+(XPQUERYDOC_2!E$1-2),"XPQUERYDOC_2")</f>
        <v>#NAME?</v>
      </c>
      <c r="F17" t="e">
        <f>_XLL.XPGETDATACELL(((XPQUERYDOC_2!$A17-2)*14)+(XPQUERYDOC_2!F$1-2),"XPQUERYDOC_2")</f>
        <v>#NAME?</v>
      </c>
      <c r="G17" t="e">
        <f>_XLL.XPGETDATACELL(((XPQUERYDOC_2!$A17-2)*14)+(XPQUERYDOC_2!G$1-2),"XPQUERYDOC_2")</f>
        <v>#NAME?</v>
      </c>
      <c r="H17" t="e">
        <f>_XLL.XPGETDATACELL(((XPQUERYDOC_2!$A17-2)*14)+(XPQUERYDOC_2!H$1-2),"XPQUERYDOC_2")</f>
        <v>#NAME?</v>
      </c>
      <c r="I17" t="e">
        <f>_XLL.XPGETDATACELL(((XPQUERYDOC_2!$A17-2)*14)+(XPQUERYDOC_2!I$1-2),"XPQUERYDOC_2")</f>
        <v>#NAME?</v>
      </c>
      <c r="J17" t="e">
        <f>_XLL.XPGETDATACELL(((XPQUERYDOC_2!$A17-2)*14)+(XPQUERYDOC_2!J$1-2),"XPQUERYDOC_2")</f>
        <v>#NAME?</v>
      </c>
      <c r="K17" t="e">
        <f>_XLL.XPGETDATACELL(((XPQUERYDOC_2!$A17-2)*14)+(XPQUERYDOC_2!K$1-2),"XPQUERYDOC_2")</f>
        <v>#NAME?</v>
      </c>
      <c r="L17" t="e">
        <f>_XLL.XPGETDATACELL(((XPQUERYDOC_2!$A17-2)*14)+(XPQUERYDOC_2!L$1-2),"XPQUERYDOC_2")</f>
        <v>#NAME?</v>
      </c>
      <c r="M17" t="e">
        <f>_XLL.XPGETDATACELL(((XPQUERYDOC_2!$A17-2)*14)+(XPQUERYDOC_2!M$1-2),"XPQUERYDOC_2")</f>
        <v>#NAME?</v>
      </c>
      <c r="N17" t="e">
        <f>_XLL.XPGETDATACELL(((XPQUERYDOC_2!$A17-2)*14)+(XPQUERYDOC_2!N$1-2),"XPQUERYDOC_2")</f>
        <v>#NAME?</v>
      </c>
      <c r="O17" t="e">
        <f>_XLL.XPGETDATACELL(((XPQUERYDOC_2!$A17-2)*14)+(XPQUERYDOC_2!O$1-2),"XPQUERYDOC_2")</f>
        <v>#NAME?</v>
      </c>
      <c r="P17" t="e">
        <f>_XLL.XPGETDATACELL(((XPQUERYDOC_2!$A17-2)*14)+(XPQUERYDOC_2!P$1-2),"XPQUERYDOC_2")</f>
        <v>#NAME?</v>
      </c>
      <c r="Q17" t="e">
        <f>_XLL.XPGETDATACELL(((XPQUERYDOC_2!$A17-2)*14)+(XPQUERYDOC_2!Q$1-2),"XPQUERYDOC_2")</f>
        <v>#NAME?</v>
      </c>
    </row>
    <row r="18" spans="3:17" ht="12.75">
      <c r="C18" t="e">
        <f>_XLL.XPGETDIMLABEL(1,2,"XPQUERYDOC_2")</f>
        <v>#NAME?</v>
      </c>
      <c r="D18" t="e">
        <f>_XLL.XPGETDATACELL(((XPQUERYDOC_2!$A18-2)*14)+(XPQUERYDOC_2!D$1-2),"XPQUERYDOC_2")</f>
        <v>#NAME?</v>
      </c>
      <c r="E18" t="e">
        <f>_XLL.XPGETDATACELL(((XPQUERYDOC_2!$A18-2)*14)+(XPQUERYDOC_2!E$1-2),"XPQUERYDOC_2")</f>
        <v>#NAME?</v>
      </c>
      <c r="F18" t="e">
        <f>_XLL.XPGETDATACELL(((XPQUERYDOC_2!$A18-2)*14)+(XPQUERYDOC_2!F$1-2),"XPQUERYDOC_2")</f>
        <v>#NAME?</v>
      </c>
      <c r="G18" t="e">
        <f>_XLL.XPGETDATACELL(((XPQUERYDOC_2!$A18-2)*14)+(XPQUERYDOC_2!G$1-2),"XPQUERYDOC_2")</f>
        <v>#NAME?</v>
      </c>
      <c r="H18" t="e">
        <f>_XLL.XPGETDATACELL(((XPQUERYDOC_2!$A18-2)*14)+(XPQUERYDOC_2!H$1-2),"XPQUERYDOC_2")</f>
        <v>#NAME?</v>
      </c>
      <c r="I18" t="e">
        <f>_XLL.XPGETDATACELL(((XPQUERYDOC_2!$A18-2)*14)+(XPQUERYDOC_2!I$1-2),"XPQUERYDOC_2")</f>
        <v>#NAME?</v>
      </c>
      <c r="J18" t="e">
        <f>_XLL.XPGETDATACELL(((XPQUERYDOC_2!$A18-2)*14)+(XPQUERYDOC_2!J$1-2),"XPQUERYDOC_2")</f>
        <v>#NAME?</v>
      </c>
      <c r="K18" t="e">
        <f>_XLL.XPGETDATACELL(((XPQUERYDOC_2!$A18-2)*14)+(XPQUERYDOC_2!K$1-2),"XPQUERYDOC_2")</f>
        <v>#NAME?</v>
      </c>
      <c r="L18" t="e">
        <f>_XLL.XPGETDATACELL(((XPQUERYDOC_2!$A18-2)*14)+(XPQUERYDOC_2!L$1-2),"XPQUERYDOC_2")</f>
        <v>#NAME?</v>
      </c>
      <c r="M18" t="e">
        <f>_XLL.XPGETDATACELL(((XPQUERYDOC_2!$A18-2)*14)+(XPQUERYDOC_2!M$1-2),"XPQUERYDOC_2")</f>
        <v>#NAME?</v>
      </c>
      <c r="N18" t="e">
        <f>_XLL.XPGETDATACELL(((XPQUERYDOC_2!$A18-2)*14)+(XPQUERYDOC_2!N$1-2),"XPQUERYDOC_2")</f>
        <v>#NAME?</v>
      </c>
      <c r="O18" t="e">
        <f>_XLL.XPGETDATACELL(((XPQUERYDOC_2!$A18-2)*14)+(XPQUERYDOC_2!O$1-2),"XPQUERYDOC_2")</f>
        <v>#NAME?</v>
      </c>
      <c r="P18" t="e">
        <f>_XLL.XPGETDATACELL(((XPQUERYDOC_2!$A18-2)*14)+(XPQUERYDOC_2!P$1-2),"XPQUERYDOC_2")</f>
        <v>#NAME?</v>
      </c>
      <c r="Q18" t="e">
        <f>_XLL.XPGETDATACELL(((XPQUERYDOC_2!$A18-2)*14)+(XPQUERYDOC_2!Q$1-2),"XPQUERYDOC_2")</f>
        <v>#NAME?</v>
      </c>
    </row>
    <row r="19" spans="3:17" ht="12.75">
      <c r="C19" t="e">
        <f>_XLL.XPGETDIMLABEL(1,3,"XPQUERYDOC_2")</f>
        <v>#NAME?</v>
      </c>
      <c r="D19" t="e">
        <f>_XLL.XPGETDATACELL(((XPQUERYDOC_2!$A19-2)*14)+(XPQUERYDOC_2!D$1-2),"XPQUERYDOC_2")</f>
        <v>#NAME?</v>
      </c>
      <c r="E19" t="e">
        <f>_XLL.XPGETDATACELL(((XPQUERYDOC_2!$A19-2)*14)+(XPQUERYDOC_2!E$1-2),"XPQUERYDOC_2")</f>
        <v>#NAME?</v>
      </c>
      <c r="F19" t="e">
        <f>_XLL.XPGETDATACELL(((XPQUERYDOC_2!$A19-2)*14)+(XPQUERYDOC_2!F$1-2),"XPQUERYDOC_2")</f>
        <v>#NAME?</v>
      </c>
      <c r="G19" t="e">
        <f>_XLL.XPGETDATACELL(((XPQUERYDOC_2!$A19-2)*14)+(XPQUERYDOC_2!G$1-2),"XPQUERYDOC_2")</f>
        <v>#NAME?</v>
      </c>
      <c r="H19" t="e">
        <f>_XLL.XPGETDATACELL(((XPQUERYDOC_2!$A19-2)*14)+(XPQUERYDOC_2!H$1-2),"XPQUERYDOC_2")</f>
        <v>#NAME?</v>
      </c>
      <c r="I19" t="e">
        <f>_XLL.XPGETDATACELL(((XPQUERYDOC_2!$A19-2)*14)+(XPQUERYDOC_2!I$1-2),"XPQUERYDOC_2")</f>
        <v>#NAME?</v>
      </c>
      <c r="J19" t="e">
        <f>_XLL.XPGETDATACELL(((XPQUERYDOC_2!$A19-2)*14)+(XPQUERYDOC_2!J$1-2),"XPQUERYDOC_2")</f>
        <v>#NAME?</v>
      </c>
      <c r="K19" t="e">
        <f>_XLL.XPGETDATACELL(((XPQUERYDOC_2!$A19-2)*14)+(XPQUERYDOC_2!K$1-2),"XPQUERYDOC_2")</f>
        <v>#NAME?</v>
      </c>
      <c r="L19" t="e">
        <f>_XLL.XPGETDATACELL(((XPQUERYDOC_2!$A19-2)*14)+(XPQUERYDOC_2!L$1-2),"XPQUERYDOC_2")</f>
        <v>#NAME?</v>
      </c>
      <c r="M19" t="e">
        <f>_XLL.XPGETDATACELL(((XPQUERYDOC_2!$A19-2)*14)+(XPQUERYDOC_2!M$1-2),"XPQUERYDOC_2")</f>
        <v>#NAME?</v>
      </c>
      <c r="N19" t="e">
        <f>_XLL.XPGETDATACELL(((XPQUERYDOC_2!$A19-2)*14)+(XPQUERYDOC_2!N$1-2),"XPQUERYDOC_2")</f>
        <v>#NAME?</v>
      </c>
      <c r="O19" t="e">
        <f>_XLL.XPGETDATACELL(((XPQUERYDOC_2!$A19-2)*14)+(XPQUERYDOC_2!O$1-2),"XPQUERYDOC_2")</f>
        <v>#NAME?</v>
      </c>
      <c r="P19" t="e">
        <f>_XLL.XPGETDATACELL(((XPQUERYDOC_2!$A19-2)*14)+(XPQUERYDOC_2!P$1-2),"XPQUERYDOC_2")</f>
        <v>#NAME?</v>
      </c>
      <c r="Q19" t="e">
        <f>_XLL.XPGETDATACELL(((XPQUERYDOC_2!$A19-2)*14)+(XPQUERYDOC_2!Q$1-2),"XPQUERYDOC_2")</f>
        <v>#NAME?</v>
      </c>
    </row>
    <row r="20" spans="3:17" ht="12.75">
      <c r="C20" t="e">
        <f>_XLL.XPGETDIMLABEL(1,4,"XPQUERYDOC_2")</f>
        <v>#NAME?</v>
      </c>
      <c r="D20" t="e">
        <f>_XLL.XPGETDATACELL(((XPQUERYDOC_2!$A20-2)*14)+(XPQUERYDOC_2!D$1-2),"XPQUERYDOC_2")</f>
        <v>#NAME?</v>
      </c>
      <c r="E20" t="e">
        <f>_XLL.XPGETDATACELL(((XPQUERYDOC_2!$A20-2)*14)+(XPQUERYDOC_2!E$1-2),"XPQUERYDOC_2")</f>
        <v>#NAME?</v>
      </c>
      <c r="F20" t="e">
        <f>_XLL.XPGETDATACELL(((XPQUERYDOC_2!$A20-2)*14)+(XPQUERYDOC_2!F$1-2),"XPQUERYDOC_2")</f>
        <v>#NAME?</v>
      </c>
      <c r="G20" t="e">
        <f>_XLL.XPGETDATACELL(((XPQUERYDOC_2!$A20-2)*14)+(XPQUERYDOC_2!G$1-2),"XPQUERYDOC_2")</f>
        <v>#NAME?</v>
      </c>
      <c r="H20" t="e">
        <f>_XLL.XPGETDATACELL(((XPQUERYDOC_2!$A20-2)*14)+(XPQUERYDOC_2!H$1-2),"XPQUERYDOC_2")</f>
        <v>#NAME?</v>
      </c>
      <c r="I20" t="e">
        <f>_XLL.XPGETDATACELL(((XPQUERYDOC_2!$A20-2)*14)+(XPQUERYDOC_2!I$1-2),"XPQUERYDOC_2")</f>
        <v>#NAME?</v>
      </c>
      <c r="J20" t="e">
        <f>_XLL.XPGETDATACELL(((XPQUERYDOC_2!$A20-2)*14)+(XPQUERYDOC_2!J$1-2),"XPQUERYDOC_2")</f>
        <v>#NAME?</v>
      </c>
      <c r="K20" t="e">
        <f>_XLL.XPGETDATACELL(((XPQUERYDOC_2!$A20-2)*14)+(XPQUERYDOC_2!K$1-2),"XPQUERYDOC_2")</f>
        <v>#NAME?</v>
      </c>
      <c r="L20" t="e">
        <f>_XLL.XPGETDATACELL(((XPQUERYDOC_2!$A20-2)*14)+(XPQUERYDOC_2!L$1-2),"XPQUERYDOC_2")</f>
        <v>#NAME?</v>
      </c>
      <c r="M20" t="e">
        <f>_XLL.XPGETDATACELL(((XPQUERYDOC_2!$A20-2)*14)+(XPQUERYDOC_2!M$1-2),"XPQUERYDOC_2")</f>
        <v>#NAME?</v>
      </c>
      <c r="N20" t="e">
        <f>_XLL.XPGETDATACELL(((XPQUERYDOC_2!$A20-2)*14)+(XPQUERYDOC_2!N$1-2),"XPQUERYDOC_2")</f>
        <v>#NAME?</v>
      </c>
      <c r="O20" t="e">
        <f>_XLL.XPGETDATACELL(((XPQUERYDOC_2!$A20-2)*14)+(XPQUERYDOC_2!O$1-2),"XPQUERYDOC_2")</f>
        <v>#NAME?</v>
      </c>
      <c r="P20" t="e">
        <f>_XLL.XPGETDATACELL(((XPQUERYDOC_2!$A20-2)*14)+(XPQUERYDOC_2!P$1-2),"XPQUERYDOC_2")</f>
        <v>#NAME?</v>
      </c>
      <c r="Q20" t="e">
        <f>_XLL.XPGETDATACELL(((XPQUERYDOC_2!$A20-2)*14)+(XPQUERYDOC_2!Q$1-2),"XPQUERYDOC_2")</f>
        <v>#NAME?</v>
      </c>
    </row>
    <row r="21" spans="3:17" ht="12.75">
      <c r="C21" t="e">
        <f>_XLL.XPGETDIMLABEL(1,5,"XPQUERYDOC_2")</f>
        <v>#NAME?</v>
      </c>
      <c r="D21" t="e">
        <f>_XLL.XPGETDATACELL(((XPQUERYDOC_2!$A21-2)*14)+(XPQUERYDOC_2!D$1-2),"XPQUERYDOC_2")</f>
        <v>#NAME?</v>
      </c>
      <c r="E21" t="e">
        <f>_XLL.XPGETDATACELL(((XPQUERYDOC_2!$A21-2)*14)+(XPQUERYDOC_2!E$1-2),"XPQUERYDOC_2")</f>
        <v>#NAME?</v>
      </c>
      <c r="F21" t="e">
        <f>_XLL.XPGETDATACELL(((XPQUERYDOC_2!$A21-2)*14)+(XPQUERYDOC_2!F$1-2),"XPQUERYDOC_2")</f>
        <v>#NAME?</v>
      </c>
      <c r="G21" t="e">
        <f>_XLL.XPGETDATACELL(((XPQUERYDOC_2!$A21-2)*14)+(XPQUERYDOC_2!G$1-2),"XPQUERYDOC_2")</f>
        <v>#NAME?</v>
      </c>
      <c r="H21" t="e">
        <f>_XLL.XPGETDATACELL(((XPQUERYDOC_2!$A21-2)*14)+(XPQUERYDOC_2!H$1-2),"XPQUERYDOC_2")</f>
        <v>#NAME?</v>
      </c>
      <c r="I21" t="e">
        <f>_XLL.XPGETDATACELL(((XPQUERYDOC_2!$A21-2)*14)+(XPQUERYDOC_2!I$1-2),"XPQUERYDOC_2")</f>
        <v>#NAME?</v>
      </c>
      <c r="J21" t="e">
        <f>_XLL.XPGETDATACELL(((XPQUERYDOC_2!$A21-2)*14)+(XPQUERYDOC_2!J$1-2),"XPQUERYDOC_2")</f>
        <v>#NAME?</v>
      </c>
      <c r="K21" t="e">
        <f>_XLL.XPGETDATACELL(((XPQUERYDOC_2!$A21-2)*14)+(XPQUERYDOC_2!K$1-2),"XPQUERYDOC_2")</f>
        <v>#NAME?</v>
      </c>
      <c r="L21" t="e">
        <f>_XLL.XPGETDATACELL(((XPQUERYDOC_2!$A21-2)*14)+(XPQUERYDOC_2!L$1-2),"XPQUERYDOC_2")</f>
        <v>#NAME?</v>
      </c>
      <c r="M21" t="e">
        <f>_XLL.XPGETDATACELL(((XPQUERYDOC_2!$A21-2)*14)+(XPQUERYDOC_2!M$1-2),"XPQUERYDOC_2")</f>
        <v>#NAME?</v>
      </c>
      <c r="N21" t="e">
        <f>_XLL.XPGETDATACELL(((XPQUERYDOC_2!$A21-2)*14)+(XPQUERYDOC_2!N$1-2),"XPQUERYDOC_2")</f>
        <v>#NAME?</v>
      </c>
      <c r="O21" t="e">
        <f>_XLL.XPGETDATACELL(((XPQUERYDOC_2!$A21-2)*14)+(XPQUERYDOC_2!O$1-2),"XPQUERYDOC_2")</f>
        <v>#NAME?</v>
      </c>
      <c r="P21" t="e">
        <f>_XLL.XPGETDATACELL(((XPQUERYDOC_2!$A21-2)*14)+(XPQUERYDOC_2!P$1-2),"XPQUERYDOC_2")</f>
        <v>#NAME?</v>
      </c>
      <c r="Q21" t="e">
        <f>_XLL.XPGETDATACELL(((XPQUERYDOC_2!$A21-2)*14)+(XPQUERYDOC_2!Q$1-2),"XPQUERYDOC_2")</f>
        <v>#NAME?</v>
      </c>
    </row>
    <row r="22" spans="1:17" ht="12.75">
      <c r="A22" t="e">
        <f>_XLL.XPGETDIMLABEL(3,1,"XPQUERYDOC_2")</f>
        <v>#NAME?</v>
      </c>
      <c r="B22" t="e">
        <f>_XLL.XPGETDIMLABEL(2,0,"XPQUERYDOC_2")</f>
        <v>#NAME?</v>
      </c>
      <c r="C22" t="e">
        <f>_XLL.XPGETDIMLABEL(1,0,"XPQUERYDOC_2")</f>
        <v>#NAME?</v>
      </c>
      <c r="D22" t="e">
        <f>_XLL.XPGETDATACELL(((XPQUERYDOC_2!$A22-2)*14)+(XPQUERYDOC_2!D$1-2),"XPQUERYDOC_2")</f>
        <v>#NAME?</v>
      </c>
      <c r="E22" t="e">
        <f>_XLL.XPGETDATACELL(((XPQUERYDOC_2!$A22-2)*14)+(XPQUERYDOC_2!E$1-2),"XPQUERYDOC_2")</f>
        <v>#NAME?</v>
      </c>
      <c r="F22" t="e">
        <f>_XLL.XPGETDATACELL(((XPQUERYDOC_2!$A22-2)*14)+(XPQUERYDOC_2!F$1-2),"XPQUERYDOC_2")</f>
        <v>#NAME?</v>
      </c>
      <c r="G22" t="e">
        <f>_XLL.XPGETDATACELL(((XPQUERYDOC_2!$A22-2)*14)+(XPQUERYDOC_2!G$1-2),"XPQUERYDOC_2")</f>
        <v>#NAME?</v>
      </c>
      <c r="H22" t="e">
        <f>_XLL.XPGETDATACELL(((XPQUERYDOC_2!$A22-2)*14)+(XPQUERYDOC_2!H$1-2),"XPQUERYDOC_2")</f>
        <v>#NAME?</v>
      </c>
      <c r="I22" t="e">
        <f>_XLL.XPGETDATACELL(((XPQUERYDOC_2!$A22-2)*14)+(XPQUERYDOC_2!I$1-2),"XPQUERYDOC_2")</f>
        <v>#NAME?</v>
      </c>
      <c r="J22" t="e">
        <f>_XLL.XPGETDATACELL(((XPQUERYDOC_2!$A22-2)*14)+(XPQUERYDOC_2!J$1-2),"XPQUERYDOC_2")</f>
        <v>#NAME?</v>
      </c>
      <c r="K22" t="e">
        <f>_XLL.XPGETDATACELL(((XPQUERYDOC_2!$A22-2)*14)+(XPQUERYDOC_2!K$1-2),"XPQUERYDOC_2")</f>
        <v>#NAME?</v>
      </c>
      <c r="L22" t="e">
        <f>_XLL.XPGETDATACELL(((XPQUERYDOC_2!$A22-2)*14)+(XPQUERYDOC_2!L$1-2),"XPQUERYDOC_2")</f>
        <v>#NAME?</v>
      </c>
      <c r="M22" t="e">
        <f>_XLL.XPGETDATACELL(((XPQUERYDOC_2!$A22-2)*14)+(XPQUERYDOC_2!M$1-2),"XPQUERYDOC_2")</f>
        <v>#NAME?</v>
      </c>
      <c r="N22" t="e">
        <f>_XLL.XPGETDATACELL(((XPQUERYDOC_2!$A22-2)*14)+(XPQUERYDOC_2!N$1-2),"XPQUERYDOC_2")</f>
        <v>#NAME?</v>
      </c>
      <c r="O22" t="e">
        <f>_XLL.XPGETDATACELL(((XPQUERYDOC_2!$A22-2)*14)+(XPQUERYDOC_2!O$1-2),"XPQUERYDOC_2")</f>
        <v>#NAME?</v>
      </c>
      <c r="P22" t="e">
        <f>_XLL.XPGETDATACELL(((XPQUERYDOC_2!$A22-2)*14)+(XPQUERYDOC_2!P$1-2),"XPQUERYDOC_2")</f>
        <v>#NAME?</v>
      </c>
      <c r="Q22" t="e">
        <f>_XLL.XPGETDATACELL(((XPQUERYDOC_2!$A22-2)*14)+(XPQUERYDOC_2!Q$1-2),"XPQUERYDOC_2")</f>
        <v>#NAME?</v>
      </c>
    </row>
    <row r="23" spans="3:17" ht="12.75">
      <c r="C23" t="e">
        <f>_XLL.XPGETDIMLABEL(1,1,"XPQUERYDOC_2")</f>
        <v>#NAME?</v>
      </c>
      <c r="D23" t="e">
        <f>_XLL.XPGETDATACELL(((XPQUERYDOC_2!$A23-2)*14)+(XPQUERYDOC_2!D$1-2),"XPQUERYDOC_2")</f>
        <v>#NAME?</v>
      </c>
      <c r="E23" t="e">
        <f>_XLL.XPGETDATACELL(((XPQUERYDOC_2!$A23-2)*14)+(XPQUERYDOC_2!E$1-2),"XPQUERYDOC_2")</f>
        <v>#NAME?</v>
      </c>
      <c r="F23" t="e">
        <f>_XLL.XPGETDATACELL(((XPQUERYDOC_2!$A23-2)*14)+(XPQUERYDOC_2!F$1-2),"XPQUERYDOC_2")</f>
        <v>#NAME?</v>
      </c>
      <c r="G23" t="e">
        <f>_XLL.XPGETDATACELL(((XPQUERYDOC_2!$A23-2)*14)+(XPQUERYDOC_2!G$1-2),"XPQUERYDOC_2")</f>
        <v>#NAME?</v>
      </c>
      <c r="H23" t="e">
        <f>_XLL.XPGETDATACELL(((XPQUERYDOC_2!$A23-2)*14)+(XPQUERYDOC_2!H$1-2),"XPQUERYDOC_2")</f>
        <v>#NAME?</v>
      </c>
      <c r="I23" t="e">
        <f>_XLL.XPGETDATACELL(((XPQUERYDOC_2!$A23-2)*14)+(XPQUERYDOC_2!I$1-2),"XPQUERYDOC_2")</f>
        <v>#NAME?</v>
      </c>
      <c r="J23" t="e">
        <f>_XLL.XPGETDATACELL(((XPQUERYDOC_2!$A23-2)*14)+(XPQUERYDOC_2!J$1-2),"XPQUERYDOC_2")</f>
        <v>#NAME?</v>
      </c>
      <c r="K23" t="e">
        <f>_XLL.XPGETDATACELL(((XPQUERYDOC_2!$A23-2)*14)+(XPQUERYDOC_2!K$1-2),"XPQUERYDOC_2")</f>
        <v>#NAME?</v>
      </c>
      <c r="L23" t="e">
        <f>_XLL.XPGETDATACELL(((XPQUERYDOC_2!$A23-2)*14)+(XPQUERYDOC_2!L$1-2),"XPQUERYDOC_2")</f>
        <v>#NAME?</v>
      </c>
      <c r="M23" t="e">
        <f>_XLL.XPGETDATACELL(((XPQUERYDOC_2!$A23-2)*14)+(XPQUERYDOC_2!M$1-2),"XPQUERYDOC_2")</f>
        <v>#NAME?</v>
      </c>
      <c r="N23" t="e">
        <f>_XLL.XPGETDATACELL(((XPQUERYDOC_2!$A23-2)*14)+(XPQUERYDOC_2!N$1-2),"XPQUERYDOC_2")</f>
        <v>#NAME?</v>
      </c>
      <c r="O23" t="e">
        <f>_XLL.XPGETDATACELL(((XPQUERYDOC_2!$A23-2)*14)+(XPQUERYDOC_2!O$1-2),"XPQUERYDOC_2")</f>
        <v>#NAME?</v>
      </c>
      <c r="P23" t="e">
        <f>_XLL.XPGETDATACELL(((XPQUERYDOC_2!$A23-2)*14)+(XPQUERYDOC_2!P$1-2),"XPQUERYDOC_2")</f>
        <v>#NAME?</v>
      </c>
      <c r="Q23" t="e">
        <f>_XLL.XPGETDATACELL(((XPQUERYDOC_2!$A23-2)*14)+(XPQUERYDOC_2!Q$1-2),"XPQUERYDOC_2")</f>
        <v>#NAME?</v>
      </c>
    </row>
    <row r="24" spans="3:17" ht="12.75">
      <c r="C24" t="e">
        <f>_XLL.XPGETDIMLABEL(1,2,"XPQUERYDOC_2")</f>
        <v>#NAME?</v>
      </c>
      <c r="D24" t="e">
        <f>_XLL.XPGETDATACELL(((XPQUERYDOC_2!$A24-2)*14)+(XPQUERYDOC_2!D$1-2),"XPQUERYDOC_2")</f>
        <v>#NAME?</v>
      </c>
      <c r="E24" t="e">
        <f>_XLL.XPGETDATACELL(((XPQUERYDOC_2!$A24-2)*14)+(XPQUERYDOC_2!E$1-2),"XPQUERYDOC_2")</f>
        <v>#NAME?</v>
      </c>
      <c r="F24" t="e">
        <f>_XLL.XPGETDATACELL(((XPQUERYDOC_2!$A24-2)*14)+(XPQUERYDOC_2!F$1-2),"XPQUERYDOC_2")</f>
        <v>#NAME?</v>
      </c>
      <c r="G24" t="e">
        <f>_XLL.XPGETDATACELL(((XPQUERYDOC_2!$A24-2)*14)+(XPQUERYDOC_2!G$1-2),"XPQUERYDOC_2")</f>
        <v>#NAME?</v>
      </c>
      <c r="H24" t="e">
        <f>_XLL.XPGETDATACELL(((XPQUERYDOC_2!$A24-2)*14)+(XPQUERYDOC_2!H$1-2),"XPQUERYDOC_2")</f>
        <v>#NAME?</v>
      </c>
      <c r="I24" t="e">
        <f>_XLL.XPGETDATACELL(((XPQUERYDOC_2!$A24-2)*14)+(XPQUERYDOC_2!I$1-2),"XPQUERYDOC_2")</f>
        <v>#NAME?</v>
      </c>
      <c r="J24" t="e">
        <f>_XLL.XPGETDATACELL(((XPQUERYDOC_2!$A24-2)*14)+(XPQUERYDOC_2!J$1-2),"XPQUERYDOC_2")</f>
        <v>#NAME?</v>
      </c>
      <c r="K24" t="e">
        <f>_XLL.XPGETDATACELL(((XPQUERYDOC_2!$A24-2)*14)+(XPQUERYDOC_2!K$1-2),"XPQUERYDOC_2")</f>
        <v>#NAME?</v>
      </c>
      <c r="L24" t="e">
        <f>_XLL.XPGETDATACELL(((XPQUERYDOC_2!$A24-2)*14)+(XPQUERYDOC_2!L$1-2),"XPQUERYDOC_2")</f>
        <v>#NAME?</v>
      </c>
      <c r="M24" t="e">
        <f>_XLL.XPGETDATACELL(((XPQUERYDOC_2!$A24-2)*14)+(XPQUERYDOC_2!M$1-2),"XPQUERYDOC_2")</f>
        <v>#NAME?</v>
      </c>
      <c r="N24" t="e">
        <f>_XLL.XPGETDATACELL(((XPQUERYDOC_2!$A24-2)*14)+(XPQUERYDOC_2!N$1-2),"XPQUERYDOC_2")</f>
        <v>#NAME?</v>
      </c>
      <c r="O24" t="e">
        <f>_XLL.XPGETDATACELL(((XPQUERYDOC_2!$A24-2)*14)+(XPQUERYDOC_2!O$1-2),"XPQUERYDOC_2")</f>
        <v>#NAME?</v>
      </c>
      <c r="P24" t="e">
        <f>_XLL.XPGETDATACELL(((XPQUERYDOC_2!$A24-2)*14)+(XPQUERYDOC_2!P$1-2),"XPQUERYDOC_2")</f>
        <v>#NAME?</v>
      </c>
      <c r="Q24" t="e">
        <f>_XLL.XPGETDATACELL(((XPQUERYDOC_2!$A24-2)*14)+(XPQUERYDOC_2!Q$1-2),"XPQUERYDOC_2")</f>
        <v>#NAME?</v>
      </c>
    </row>
    <row r="25" spans="3:17" ht="12.75">
      <c r="C25" t="e">
        <f>_XLL.XPGETDIMLABEL(1,3,"XPQUERYDOC_2")</f>
        <v>#NAME?</v>
      </c>
      <c r="D25" t="e">
        <f>_XLL.XPGETDATACELL(((XPQUERYDOC_2!$A25-2)*14)+(XPQUERYDOC_2!D$1-2),"XPQUERYDOC_2")</f>
        <v>#NAME?</v>
      </c>
      <c r="E25" t="e">
        <f>_XLL.XPGETDATACELL(((XPQUERYDOC_2!$A25-2)*14)+(XPQUERYDOC_2!E$1-2),"XPQUERYDOC_2")</f>
        <v>#NAME?</v>
      </c>
      <c r="F25" t="e">
        <f>_XLL.XPGETDATACELL(((XPQUERYDOC_2!$A25-2)*14)+(XPQUERYDOC_2!F$1-2),"XPQUERYDOC_2")</f>
        <v>#NAME?</v>
      </c>
      <c r="G25" t="e">
        <f>_XLL.XPGETDATACELL(((XPQUERYDOC_2!$A25-2)*14)+(XPQUERYDOC_2!G$1-2),"XPQUERYDOC_2")</f>
        <v>#NAME?</v>
      </c>
      <c r="H25" t="e">
        <f>_XLL.XPGETDATACELL(((XPQUERYDOC_2!$A25-2)*14)+(XPQUERYDOC_2!H$1-2),"XPQUERYDOC_2")</f>
        <v>#NAME?</v>
      </c>
      <c r="I25" t="e">
        <f>_XLL.XPGETDATACELL(((XPQUERYDOC_2!$A25-2)*14)+(XPQUERYDOC_2!I$1-2),"XPQUERYDOC_2")</f>
        <v>#NAME?</v>
      </c>
      <c r="J25" t="e">
        <f>_XLL.XPGETDATACELL(((XPQUERYDOC_2!$A25-2)*14)+(XPQUERYDOC_2!J$1-2),"XPQUERYDOC_2")</f>
        <v>#NAME?</v>
      </c>
      <c r="K25" t="e">
        <f>_XLL.XPGETDATACELL(((XPQUERYDOC_2!$A25-2)*14)+(XPQUERYDOC_2!K$1-2),"XPQUERYDOC_2")</f>
        <v>#NAME?</v>
      </c>
      <c r="L25" t="e">
        <f>_XLL.XPGETDATACELL(((XPQUERYDOC_2!$A25-2)*14)+(XPQUERYDOC_2!L$1-2),"XPQUERYDOC_2")</f>
        <v>#NAME?</v>
      </c>
      <c r="M25" t="e">
        <f>_XLL.XPGETDATACELL(((XPQUERYDOC_2!$A25-2)*14)+(XPQUERYDOC_2!M$1-2),"XPQUERYDOC_2")</f>
        <v>#NAME?</v>
      </c>
      <c r="N25" t="e">
        <f>_XLL.XPGETDATACELL(((XPQUERYDOC_2!$A25-2)*14)+(XPQUERYDOC_2!N$1-2),"XPQUERYDOC_2")</f>
        <v>#NAME?</v>
      </c>
      <c r="O25" t="e">
        <f>_XLL.XPGETDATACELL(((XPQUERYDOC_2!$A25-2)*14)+(XPQUERYDOC_2!O$1-2),"XPQUERYDOC_2")</f>
        <v>#NAME?</v>
      </c>
      <c r="P25" t="e">
        <f>_XLL.XPGETDATACELL(((XPQUERYDOC_2!$A25-2)*14)+(XPQUERYDOC_2!P$1-2),"XPQUERYDOC_2")</f>
        <v>#NAME?</v>
      </c>
      <c r="Q25" t="e">
        <f>_XLL.XPGETDATACELL(((XPQUERYDOC_2!$A25-2)*14)+(XPQUERYDOC_2!Q$1-2),"XPQUERYDOC_2")</f>
        <v>#NAME?</v>
      </c>
    </row>
    <row r="26" spans="3:17" ht="12.75">
      <c r="C26" t="e">
        <f>_XLL.XPGETDIMLABEL(1,4,"XPQUERYDOC_2")</f>
        <v>#NAME?</v>
      </c>
      <c r="D26" t="e">
        <f>_XLL.XPGETDATACELL(((XPQUERYDOC_2!$A26-2)*14)+(XPQUERYDOC_2!D$1-2),"XPQUERYDOC_2")</f>
        <v>#NAME?</v>
      </c>
      <c r="E26" t="e">
        <f>_XLL.XPGETDATACELL(((XPQUERYDOC_2!$A26-2)*14)+(XPQUERYDOC_2!E$1-2),"XPQUERYDOC_2")</f>
        <v>#NAME?</v>
      </c>
      <c r="F26" t="e">
        <f>_XLL.XPGETDATACELL(((XPQUERYDOC_2!$A26-2)*14)+(XPQUERYDOC_2!F$1-2),"XPQUERYDOC_2")</f>
        <v>#NAME?</v>
      </c>
      <c r="G26" t="e">
        <f>_XLL.XPGETDATACELL(((XPQUERYDOC_2!$A26-2)*14)+(XPQUERYDOC_2!G$1-2),"XPQUERYDOC_2")</f>
        <v>#NAME?</v>
      </c>
      <c r="H26" t="e">
        <f>_XLL.XPGETDATACELL(((XPQUERYDOC_2!$A26-2)*14)+(XPQUERYDOC_2!H$1-2),"XPQUERYDOC_2")</f>
        <v>#NAME?</v>
      </c>
      <c r="I26" t="e">
        <f>_XLL.XPGETDATACELL(((XPQUERYDOC_2!$A26-2)*14)+(XPQUERYDOC_2!I$1-2),"XPQUERYDOC_2")</f>
        <v>#NAME?</v>
      </c>
      <c r="J26" t="e">
        <f>_XLL.XPGETDATACELL(((XPQUERYDOC_2!$A26-2)*14)+(XPQUERYDOC_2!J$1-2),"XPQUERYDOC_2")</f>
        <v>#NAME?</v>
      </c>
      <c r="K26" t="e">
        <f>_XLL.XPGETDATACELL(((XPQUERYDOC_2!$A26-2)*14)+(XPQUERYDOC_2!K$1-2),"XPQUERYDOC_2")</f>
        <v>#NAME?</v>
      </c>
      <c r="L26" t="e">
        <f>_XLL.XPGETDATACELL(((XPQUERYDOC_2!$A26-2)*14)+(XPQUERYDOC_2!L$1-2),"XPQUERYDOC_2")</f>
        <v>#NAME?</v>
      </c>
      <c r="M26" t="e">
        <f>_XLL.XPGETDATACELL(((XPQUERYDOC_2!$A26-2)*14)+(XPQUERYDOC_2!M$1-2),"XPQUERYDOC_2")</f>
        <v>#NAME?</v>
      </c>
      <c r="N26" t="e">
        <f>_XLL.XPGETDATACELL(((XPQUERYDOC_2!$A26-2)*14)+(XPQUERYDOC_2!N$1-2),"XPQUERYDOC_2")</f>
        <v>#NAME?</v>
      </c>
      <c r="O26" t="e">
        <f>_XLL.XPGETDATACELL(((XPQUERYDOC_2!$A26-2)*14)+(XPQUERYDOC_2!O$1-2),"XPQUERYDOC_2")</f>
        <v>#NAME?</v>
      </c>
      <c r="P26" t="e">
        <f>_XLL.XPGETDATACELL(((XPQUERYDOC_2!$A26-2)*14)+(XPQUERYDOC_2!P$1-2),"XPQUERYDOC_2")</f>
        <v>#NAME?</v>
      </c>
      <c r="Q26" t="e">
        <f>_XLL.XPGETDATACELL(((XPQUERYDOC_2!$A26-2)*14)+(XPQUERYDOC_2!Q$1-2),"XPQUERYDOC_2")</f>
        <v>#NAME?</v>
      </c>
    </row>
    <row r="27" spans="3:17" ht="12.75">
      <c r="C27" t="e">
        <f>_XLL.XPGETDIMLABEL(1,5,"XPQUERYDOC_2")</f>
        <v>#NAME?</v>
      </c>
      <c r="D27" t="e">
        <f>_XLL.XPGETDATACELL(((XPQUERYDOC_2!$A27-2)*14)+(XPQUERYDOC_2!D$1-2),"XPQUERYDOC_2")</f>
        <v>#NAME?</v>
      </c>
      <c r="E27" t="e">
        <f>_XLL.XPGETDATACELL(((XPQUERYDOC_2!$A27-2)*14)+(XPQUERYDOC_2!E$1-2),"XPQUERYDOC_2")</f>
        <v>#NAME?</v>
      </c>
      <c r="F27" t="e">
        <f>_XLL.XPGETDATACELL(((XPQUERYDOC_2!$A27-2)*14)+(XPQUERYDOC_2!F$1-2),"XPQUERYDOC_2")</f>
        <v>#NAME?</v>
      </c>
      <c r="G27" t="e">
        <f>_XLL.XPGETDATACELL(((XPQUERYDOC_2!$A27-2)*14)+(XPQUERYDOC_2!G$1-2),"XPQUERYDOC_2")</f>
        <v>#NAME?</v>
      </c>
      <c r="H27" t="e">
        <f>_XLL.XPGETDATACELL(((XPQUERYDOC_2!$A27-2)*14)+(XPQUERYDOC_2!H$1-2),"XPQUERYDOC_2")</f>
        <v>#NAME?</v>
      </c>
      <c r="I27" t="e">
        <f>_XLL.XPGETDATACELL(((XPQUERYDOC_2!$A27-2)*14)+(XPQUERYDOC_2!I$1-2),"XPQUERYDOC_2")</f>
        <v>#NAME?</v>
      </c>
      <c r="J27" t="e">
        <f>_XLL.XPGETDATACELL(((XPQUERYDOC_2!$A27-2)*14)+(XPQUERYDOC_2!J$1-2),"XPQUERYDOC_2")</f>
        <v>#NAME?</v>
      </c>
      <c r="K27" t="e">
        <f>_XLL.XPGETDATACELL(((XPQUERYDOC_2!$A27-2)*14)+(XPQUERYDOC_2!K$1-2),"XPQUERYDOC_2")</f>
        <v>#NAME?</v>
      </c>
      <c r="L27" t="e">
        <f>_XLL.XPGETDATACELL(((XPQUERYDOC_2!$A27-2)*14)+(XPQUERYDOC_2!L$1-2),"XPQUERYDOC_2")</f>
        <v>#NAME?</v>
      </c>
      <c r="M27" t="e">
        <f>_XLL.XPGETDATACELL(((XPQUERYDOC_2!$A27-2)*14)+(XPQUERYDOC_2!M$1-2),"XPQUERYDOC_2")</f>
        <v>#NAME?</v>
      </c>
      <c r="N27" t="e">
        <f>_XLL.XPGETDATACELL(((XPQUERYDOC_2!$A27-2)*14)+(XPQUERYDOC_2!N$1-2),"XPQUERYDOC_2")</f>
        <v>#NAME?</v>
      </c>
      <c r="O27" t="e">
        <f>_XLL.XPGETDATACELL(((XPQUERYDOC_2!$A27-2)*14)+(XPQUERYDOC_2!O$1-2),"XPQUERYDOC_2")</f>
        <v>#NAME?</v>
      </c>
      <c r="P27" t="e">
        <f>_XLL.XPGETDATACELL(((XPQUERYDOC_2!$A27-2)*14)+(XPQUERYDOC_2!P$1-2),"XPQUERYDOC_2")</f>
        <v>#NAME?</v>
      </c>
      <c r="Q27" t="e">
        <f>_XLL.XPGETDATACELL(((XPQUERYDOC_2!$A27-2)*14)+(XPQUERYDOC_2!Q$1-2),"XPQUERYDOC_2")</f>
        <v>#NAME?</v>
      </c>
    </row>
    <row r="28" spans="2:17" ht="12.75">
      <c r="B28" t="e">
        <f>_XLL.XPGETDIMLABEL(2,1,"XPQUERYDOC_2")</f>
        <v>#NAME?</v>
      </c>
      <c r="C28" t="e">
        <f>_XLL.XPGETDIMLABEL(1,0,"XPQUERYDOC_2")</f>
        <v>#NAME?</v>
      </c>
      <c r="D28" t="e">
        <f>_XLL.XPGETDATACELL(((XPQUERYDOC_2!$A28-2)*14)+(XPQUERYDOC_2!D$1-2),"XPQUERYDOC_2")</f>
        <v>#NAME?</v>
      </c>
      <c r="E28" t="e">
        <f>_XLL.XPGETDATACELL(((XPQUERYDOC_2!$A28-2)*14)+(XPQUERYDOC_2!E$1-2),"XPQUERYDOC_2")</f>
        <v>#NAME?</v>
      </c>
      <c r="F28" t="e">
        <f>_XLL.XPGETDATACELL(((XPQUERYDOC_2!$A28-2)*14)+(XPQUERYDOC_2!F$1-2),"XPQUERYDOC_2")</f>
        <v>#NAME?</v>
      </c>
      <c r="G28" t="e">
        <f>_XLL.XPGETDATACELL(((XPQUERYDOC_2!$A28-2)*14)+(XPQUERYDOC_2!G$1-2),"XPQUERYDOC_2")</f>
        <v>#NAME?</v>
      </c>
      <c r="H28" t="e">
        <f>_XLL.XPGETDATACELL(((XPQUERYDOC_2!$A28-2)*14)+(XPQUERYDOC_2!H$1-2),"XPQUERYDOC_2")</f>
        <v>#NAME?</v>
      </c>
      <c r="I28" t="e">
        <f>_XLL.XPGETDATACELL(((XPQUERYDOC_2!$A28-2)*14)+(XPQUERYDOC_2!I$1-2),"XPQUERYDOC_2")</f>
        <v>#NAME?</v>
      </c>
      <c r="J28" t="e">
        <f>_XLL.XPGETDATACELL(((XPQUERYDOC_2!$A28-2)*14)+(XPQUERYDOC_2!J$1-2),"XPQUERYDOC_2")</f>
        <v>#NAME?</v>
      </c>
      <c r="K28" t="e">
        <f>_XLL.XPGETDATACELL(((XPQUERYDOC_2!$A28-2)*14)+(XPQUERYDOC_2!K$1-2),"XPQUERYDOC_2")</f>
        <v>#NAME?</v>
      </c>
      <c r="L28" t="e">
        <f>_XLL.XPGETDATACELL(((XPQUERYDOC_2!$A28-2)*14)+(XPQUERYDOC_2!L$1-2),"XPQUERYDOC_2")</f>
        <v>#NAME?</v>
      </c>
      <c r="M28" t="e">
        <f>_XLL.XPGETDATACELL(((XPQUERYDOC_2!$A28-2)*14)+(XPQUERYDOC_2!M$1-2),"XPQUERYDOC_2")</f>
        <v>#NAME?</v>
      </c>
      <c r="N28" t="e">
        <f>_XLL.XPGETDATACELL(((XPQUERYDOC_2!$A28-2)*14)+(XPQUERYDOC_2!N$1-2),"XPQUERYDOC_2")</f>
        <v>#NAME?</v>
      </c>
      <c r="O28" t="e">
        <f>_XLL.XPGETDATACELL(((XPQUERYDOC_2!$A28-2)*14)+(XPQUERYDOC_2!O$1-2),"XPQUERYDOC_2")</f>
        <v>#NAME?</v>
      </c>
      <c r="P28" t="e">
        <f>_XLL.XPGETDATACELL(((XPQUERYDOC_2!$A28-2)*14)+(XPQUERYDOC_2!P$1-2),"XPQUERYDOC_2")</f>
        <v>#NAME?</v>
      </c>
      <c r="Q28" t="e">
        <f>_XLL.XPGETDATACELL(((XPQUERYDOC_2!$A28-2)*14)+(XPQUERYDOC_2!Q$1-2),"XPQUERYDOC_2")</f>
        <v>#NAME?</v>
      </c>
    </row>
    <row r="29" spans="3:17" ht="12.75">
      <c r="C29" t="e">
        <f>_XLL.XPGETDIMLABEL(1,1,"XPQUERYDOC_2")</f>
        <v>#NAME?</v>
      </c>
      <c r="D29" t="e">
        <f>_XLL.XPGETDATACELL(((XPQUERYDOC_2!$A29-2)*14)+(XPQUERYDOC_2!D$1-2),"XPQUERYDOC_2")</f>
        <v>#NAME?</v>
      </c>
      <c r="E29" t="e">
        <f>_XLL.XPGETDATACELL(((XPQUERYDOC_2!$A29-2)*14)+(XPQUERYDOC_2!E$1-2),"XPQUERYDOC_2")</f>
        <v>#NAME?</v>
      </c>
      <c r="F29" t="e">
        <f>_XLL.XPGETDATACELL(((XPQUERYDOC_2!$A29-2)*14)+(XPQUERYDOC_2!F$1-2),"XPQUERYDOC_2")</f>
        <v>#NAME?</v>
      </c>
      <c r="G29" t="e">
        <f>_XLL.XPGETDATACELL(((XPQUERYDOC_2!$A29-2)*14)+(XPQUERYDOC_2!G$1-2),"XPQUERYDOC_2")</f>
        <v>#NAME?</v>
      </c>
      <c r="H29" t="e">
        <f>_XLL.XPGETDATACELL(((XPQUERYDOC_2!$A29-2)*14)+(XPQUERYDOC_2!H$1-2),"XPQUERYDOC_2")</f>
        <v>#NAME?</v>
      </c>
      <c r="I29" t="e">
        <f>_XLL.XPGETDATACELL(((XPQUERYDOC_2!$A29-2)*14)+(XPQUERYDOC_2!I$1-2),"XPQUERYDOC_2")</f>
        <v>#NAME?</v>
      </c>
      <c r="J29" t="e">
        <f>_XLL.XPGETDATACELL(((XPQUERYDOC_2!$A29-2)*14)+(XPQUERYDOC_2!J$1-2),"XPQUERYDOC_2")</f>
        <v>#NAME?</v>
      </c>
      <c r="K29" t="e">
        <f>_XLL.XPGETDATACELL(((XPQUERYDOC_2!$A29-2)*14)+(XPQUERYDOC_2!K$1-2),"XPQUERYDOC_2")</f>
        <v>#NAME?</v>
      </c>
      <c r="L29" t="e">
        <f>_XLL.XPGETDATACELL(((XPQUERYDOC_2!$A29-2)*14)+(XPQUERYDOC_2!L$1-2),"XPQUERYDOC_2")</f>
        <v>#NAME?</v>
      </c>
      <c r="M29" t="e">
        <f>_XLL.XPGETDATACELL(((XPQUERYDOC_2!$A29-2)*14)+(XPQUERYDOC_2!M$1-2),"XPQUERYDOC_2")</f>
        <v>#NAME?</v>
      </c>
      <c r="N29" t="e">
        <f>_XLL.XPGETDATACELL(((XPQUERYDOC_2!$A29-2)*14)+(XPQUERYDOC_2!N$1-2),"XPQUERYDOC_2")</f>
        <v>#NAME?</v>
      </c>
      <c r="O29" t="e">
        <f>_XLL.XPGETDATACELL(((XPQUERYDOC_2!$A29-2)*14)+(XPQUERYDOC_2!O$1-2),"XPQUERYDOC_2")</f>
        <v>#NAME?</v>
      </c>
      <c r="P29" t="e">
        <f>_XLL.XPGETDATACELL(((XPQUERYDOC_2!$A29-2)*14)+(XPQUERYDOC_2!P$1-2),"XPQUERYDOC_2")</f>
        <v>#NAME?</v>
      </c>
      <c r="Q29" t="e">
        <f>_XLL.XPGETDATACELL(((XPQUERYDOC_2!$A29-2)*14)+(XPQUERYDOC_2!Q$1-2),"XPQUERYDOC_2")</f>
        <v>#NAME?</v>
      </c>
    </row>
    <row r="30" spans="3:17" ht="12.75">
      <c r="C30" t="e">
        <f>_XLL.XPGETDIMLABEL(1,2,"XPQUERYDOC_2")</f>
        <v>#NAME?</v>
      </c>
      <c r="D30" t="e">
        <f>_XLL.XPGETDATACELL(((XPQUERYDOC_2!$A30-2)*14)+(XPQUERYDOC_2!D$1-2),"XPQUERYDOC_2")</f>
        <v>#NAME?</v>
      </c>
      <c r="E30" t="e">
        <f>_XLL.XPGETDATACELL(((XPQUERYDOC_2!$A30-2)*14)+(XPQUERYDOC_2!E$1-2),"XPQUERYDOC_2")</f>
        <v>#NAME?</v>
      </c>
      <c r="F30" t="e">
        <f>_XLL.XPGETDATACELL(((XPQUERYDOC_2!$A30-2)*14)+(XPQUERYDOC_2!F$1-2),"XPQUERYDOC_2")</f>
        <v>#NAME?</v>
      </c>
      <c r="G30" t="e">
        <f>_XLL.XPGETDATACELL(((XPQUERYDOC_2!$A30-2)*14)+(XPQUERYDOC_2!G$1-2),"XPQUERYDOC_2")</f>
        <v>#NAME?</v>
      </c>
      <c r="H30" t="e">
        <f>_XLL.XPGETDATACELL(((XPQUERYDOC_2!$A30-2)*14)+(XPQUERYDOC_2!H$1-2),"XPQUERYDOC_2")</f>
        <v>#NAME?</v>
      </c>
      <c r="I30" t="e">
        <f>_XLL.XPGETDATACELL(((XPQUERYDOC_2!$A30-2)*14)+(XPQUERYDOC_2!I$1-2),"XPQUERYDOC_2")</f>
        <v>#NAME?</v>
      </c>
      <c r="J30" t="e">
        <f>_XLL.XPGETDATACELL(((XPQUERYDOC_2!$A30-2)*14)+(XPQUERYDOC_2!J$1-2),"XPQUERYDOC_2")</f>
        <v>#NAME?</v>
      </c>
      <c r="K30" t="e">
        <f>_XLL.XPGETDATACELL(((XPQUERYDOC_2!$A30-2)*14)+(XPQUERYDOC_2!K$1-2),"XPQUERYDOC_2")</f>
        <v>#NAME?</v>
      </c>
      <c r="L30" t="e">
        <f>_XLL.XPGETDATACELL(((XPQUERYDOC_2!$A30-2)*14)+(XPQUERYDOC_2!L$1-2),"XPQUERYDOC_2")</f>
        <v>#NAME?</v>
      </c>
      <c r="M30" t="e">
        <f>_XLL.XPGETDATACELL(((XPQUERYDOC_2!$A30-2)*14)+(XPQUERYDOC_2!M$1-2),"XPQUERYDOC_2")</f>
        <v>#NAME?</v>
      </c>
      <c r="N30" t="e">
        <f>_XLL.XPGETDATACELL(((XPQUERYDOC_2!$A30-2)*14)+(XPQUERYDOC_2!N$1-2),"XPQUERYDOC_2")</f>
        <v>#NAME?</v>
      </c>
      <c r="O30" t="e">
        <f>_XLL.XPGETDATACELL(((XPQUERYDOC_2!$A30-2)*14)+(XPQUERYDOC_2!O$1-2),"XPQUERYDOC_2")</f>
        <v>#NAME?</v>
      </c>
      <c r="P30" t="e">
        <f>_XLL.XPGETDATACELL(((XPQUERYDOC_2!$A30-2)*14)+(XPQUERYDOC_2!P$1-2),"XPQUERYDOC_2")</f>
        <v>#NAME?</v>
      </c>
      <c r="Q30" t="e">
        <f>_XLL.XPGETDATACELL(((XPQUERYDOC_2!$A30-2)*14)+(XPQUERYDOC_2!Q$1-2),"XPQUERYDOC_2")</f>
        <v>#NAME?</v>
      </c>
    </row>
    <row r="31" spans="3:17" ht="12.75">
      <c r="C31" t="e">
        <f>_XLL.XPGETDIMLABEL(1,3,"XPQUERYDOC_2")</f>
        <v>#NAME?</v>
      </c>
      <c r="D31" t="e">
        <f>_XLL.XPGETDATACELL(((XPQUERYDOC_2!$A31-2)*14)+(XPQUERYDOC_2!D$1-2),"XPQUERYDOC_2")</f>
        <v>#NAME?</v>
      </c>
      <c r="E31" t="e">
        <f>_XLL.XPGETDATACELL(((XPQUERYDOC_2!$A31-2)*14)+(XPQUERYDOC_2!E$1-2),"XPQUERYDOC_2")</f>
        <v>#NAME?</v>
      </c>
      <c r="F31" t="e">
        <f>_XLL.XPGETDATACELL(((XPQUERYDOC_2!$A31-2)*14)+(XPQUERYDOC_2!F$1-2),"XPQUERYDOC_2")</f>
        <v>#NAME?</v>
      </c>
      <c r="G31" t="e">
        <f>_XLL.XPGETDATACELL(((XPQUERYDOC_2!$A31-2)*14)+(XPQUERYDOC_2!G$1-2),"XPQUERYDOC_2")</f>
        <v>#NAME?</v>
      </c>
      <c r="H31" t="e">
        <f>_XLL.XPGETDATACELL(((XPQUERYDOC_2!$A31-2)*14)+(XPQUERYDOC_2!H$1-2),"XPQUERYDOC_2")</f>
        <v>#NAME?</v>
      </c>
      <c r="I31" t="e">
        <f>_XLL.XPGETDATACELL(((XPQUERYDOC_2!$A31-2)*14)+(XPQUERYDOC_2!I$1-2),"XPQUERYDOC_2")</f>
        <v>#NAME?</v>
      </c>
      <c r="J31" t="e">
        <f>_XLL.XPGETDATACELL(((XPQUERYDOC_2!$A31-2)*14)+(XPQUERYDOC_2!J$1-2),"XPQUERYDOC_2")</f>
        <v>#NAME?</v>
      </c>
      <c r="K31" t="e">
        <f>_XLL.XPGETDATACELL(((XPQUERYDOC_2!$A31-2)*14)+(XPQUERYDOC_2!K$1-2),"XPQUERYDOC_2")</f>
        <v>#NAME?</v>
      </c>
      <c r="L31" t="e">
        <f>_XLL.XPGETDATACELL(((XPQUERYDOC_2!$A31-2)*14)+(XPQUERYDOC_2!L$1-2),"XPQUERYDOC_2")</f>
        <v>#NAME?</v>
      </c>
      <c r="M31" t="e">
        <f>_XLL.XPGETDATACELL(((XPQUERYDOC_2!$A31-2)*14)+(XPQUERYDOC_2!M$1-2),"XPQUERYDOC_2")</f>
        <v>#NAME?</v>
      </c>
      <c r="N31" t="e">
        <f>_XLL.XPGETDATACELL(((XPQUERYDOC_2!$A31-2)*14)+(XPQUERYDOC_2!N$1-2),"XPQUERYDOC_2")</f>
        <v>#NAME?</v>
      </c>
      <c r="O31" t="e">
        <f>_XLL.XPGETDATACELL(((XPQUERYDOC_2!$A31-2)*14)+(XPQUERYDOC_2!O$1-2),"XPQUERYDOC_2")</f>
        <v>#NAME?</v>
      </c>
      <c r="P31" t="e">
        <f>_XLL.XPGETDATACELL(((XPQUERYDOC_2!$A31-2)*14)+(XPQUERYDOC_2!P$1-2),"XPQUERYDOC_2")</f>
        <v>#NAME?</v>
      </c>
      <c r="Q31" t="e">
        <f>_XLL.XPGETDATACELL(((XPQUERYDOC_2!$A31-2)*14)+(XPQUERYDOC_2!Q$1-2),"XPQUERYDOC_2")</f>
        <v>#NAME?</v>
      </c>
    </row>
    <row r="32" spans="3:17" ht="12.75">
      <c r="C32" t="e">
        <f>_XLL.XPGETDIMLABEL(1,4,"XPQUERYDOC_2")</f>
        <v>#NAME?</v>
      </c>
      <c r="D32" t="e">
        <f>_XLL.XPGETDATACELL(((XPQUERYDOC_2!$A32-2)*14)+(XPQUERYDOC_2!D$1-2),"XPQUERYDOC_2")</f>
        <v>#NAME?</v>
      </c>
      <c r="E32" t="e">
        <f>_XLL.XPGETDATACELL(((XPQUERYDOC_2!$A32-2)*14)+(XPQUERYDOC_2!E$1-2),"XPQUERYDOC_2")</f>
        <v>#NAME?</v>
      </c>
      <c r="F32" t="e">
        <f>_XLL.XPGETDATACELL(((XPQUERYDOC_2!$A32-2)*14)+(XPQUERYDOC_2!F$1-2),"XPQUERYDOC_2")</f>
        <v>#NAME?</v>
      </c>
      <c r="G32" t="e">
        <f>_XLL.XPGETDATACELL(((XPQUERYDOC_2!$A32-2)*14)+(XPQUERYDOC_2!G$1-2),"XPQUERYDOC_2")</f>
        <v>#NAME?</v>
      </c>
      <c r="H32" t="e">
        <f>_XLL.XPGETDATACELL(((XPQUERYDOC_2!$A32-2)*14)+(XPQUERYDOC_2!H$1-2),"XPQUERYDOC_2")</f>
        <v>#NAME?</v>
      </c>
      <c r="I32" t="e">
        <f>_XLL.XPGETDATACELL(((XPQUERYDOC_2!$A32-2)*14)+(XPQUERYDOC_2!I$1-2),"XPQUERYDOC_2")</f>
        <v>#NAME?</v>
      </c>
      <c r="J32" t="e">
        <f>_XLL.XPGETDATACELL(((XPQUERYDOC_2!$A32-2)*14)+(XPQUERYDOC_2!J$1-2),"XPQUERYDOC_2")</f>
        <v>#NAME?</v>
      </c>
      <c r="K32" t="e">
        <f>_XLL.XPGETDATACELL(((XPQUERYDOC_2!$A32-2)*14)+(XPQUERYDOC_2!K$1-2),"XPQUERYDOC_2")</f>
        <v>#NAME?</v>
      </c>
      <c r="L32" t="e">
        <f>_XLL.XPGETDATACELL(((XPQUERYDOC_2!$A32-2)*14)+(XPQUERYDOC_2!L$1-2),"XPQUERYDOC_2")</f>
        <v>#NAME?</v>
      </c>
      <c r="M32" t="e">
        <f>_XLL.XPGETDATACELL(((XPQUERYDOC_2!$A32-2)*14)+(XPQUERYDOC_2!M$1-2),"XPQUERYDOC_2")</f>
        <v>#NAME?</v>
      </c>
      <c r="N32" t="e">
        <f>_XLL.XPGETDATACELL(((XPQUERYDOC_2!$A32-2)*14)+(XPQUERYDOC_2!N$1-2),"XPQUERYDOC_2")</f>
        <v>#NAME?</v>
      </c>
      <c r="O32" t="e">
        <f>_XLL.XPGETDATACELL(((XPQUERYDOC_2!$A32-2)*14)+(XPQUERYDOC_2!O$1-2),"XPQUERYDOC_2")</f>
        <v>#NAME?</v>
      </c>
      <c r="P32" t="e">
        <f>_XLL.XPGETDATACELL(((XPQUERYDOC_2!$A32-2)*14)+(XPQUERYDOC_2!P$1-2),"XPQUERYDOC_2")</f>
        <v>#NAME?</v>
      </c>
      <c r="Q32" t="e">
        <f>_XLL.XPGETDATACELL(((XPQUERYDOC_2!$A32-2)*14)+(XPQUERYDOC_2!Q$1-2),"XPQUERYDOC_2")</f>
        <v>#NAME?</v>
      </c>
    </row>
    <row r="33" spans="3:17" ht="12.75">
      <c r="C33" t="e">
        <f>_XLL.XPGETDIMLABEL(1,5,"XPQUERYDOC_2")</f>
        <v>#NAME?</v>
      </c>
      <c r="D33" t="e">
        <f>_XLL.XPGETDATACELL(((XPQUERYDOC_2!$A33-2)*14)+(XPQUERYDOC_2!D$1-2),"XPQUERYDOC_2")</f>
        <v>#NAME?</v>
      </c>
      <c r="E33" t="e">
        <f>_XLL.XPGETDATACELL(((XPQUERYDOC_2!$A33-2)*14)+(XPQUERYDOC_2!E$1-2),"XPQUERYDOC_2")</f>
        <v>#NAME?</v>
      </c>
      <c r="F33" t="e">
        <f>_XLL.XPGETDATACELL(((XPQUERYDOC_2!$A33-2)*14)+(XPQUERYDOC_2!F$1-2),"XPQUERYDOC_2")</f>
        <v>#NAME?</v>
      </c>
      <c r="G33" t="e">
        <f>_XLL.XPGETDATACELL(((XPQUERYDOC_2!$A33-2)*14)+(XPQUERYDOC_2!G$1-2),"XPQUERYDOC_2")</f>
        <v>#NAME?</v>
      </c>
      <c r="H33" t="e">
        <f>_XLL.XPGETDATACELL(((XPQUERYDOC_2!$A33-2)*14)+(XPQUERYDOC_2!H$1-2),"XPQUERYDOC_2")</f>
        <v>#NAME?</v>
      </c>
      <c r="I33" t="e">
        <f>_XLL.XPGETDATACELL(((XPQUERYDOC_2!$A33-2)*14)+(XPQUERYDOC_2!I$1-2),"XPQUERYDOC_2")</f>
        <v>#NAME?</v>
      </c>
      <c r="J33" t="e">
        <f>_XLL.XPGETDATACELL(((XPQUERYDOC_2!$A33-2)*14)+(XPQUERYDOC_2!J$1-2),"XPQUERYDOC_2")</f>
        <v>#NAME?</v>
      </c>
      <c r="K33" t="e">
        <f>_XLL.XPGETDATACELL(((XPQUERYDOC_2!$A33-2)*14)+(XPQUERYDOC_2!K$1-2),"XPQUERYDOC_2")</f>
        <v>#NAME?</v>
      </c>
      <c r="L33" t="e">
        <f>_XLL.XPGETDATACELL(((XPQUERYDOC_2!$A33-2)*14)+(XPQUERYDOC_2!L$1-2),"XPQUERYDOC_2")</f>
        <v>#NAME?</v>
      </c>
      <c r="M33" t="e">
        <f>_XLL.XPGETDATACELL(((XPQUERYDOC_2!$A33-2)*14)+(XPQUERYDOC_2!M$1-2),"XPQUERYDOC_2")</f>
        <v>#NAME?</v>
      </c>
      <c r="N33" t="e">
        <f>_XLL.XPGETDATACELL(((XPQUERYDOC_2!$A33-2)*14)+(XPQUERYDOC_2!N$1-2),"XPQUERYDOC_2")</f>
        <v>#NAME?</v>
      </c>
      <c r="O33" t="e">
        <f>_XLL.XPGETDATACELL(((XPQUERYDOC_2!$A33-2)*14)+(XPQUERYDOC_2!O$1-2),"XPQUERYDOC_2")</f>
        <v>#NAME?</v>
      </c>
      <c r="P33" t="e">
        <f>_XLL.XPGETDATACELL(((XPQUERYDOC_2!$A33-2)*14)+(XPQUERYDOC_2!P$1-2),"XPQUERYDOC_2")</f>
        <v>#NAME?</v>
      </c>
      <c r="Q33" t="e">
        <f>_XLL.XPGETDATACELL(((XPQUERYDOC_2!$A33-2)*14)+(XPQUERYDOC_2!Q$1-2),"XPQUERYDOC_2")</f>
        <v>#NAME?</v>
      </c>
    </row>
    <row r="34" spans="2:17" ht="12.75">
      <c r="B34" t="e">
        <f>_XLL.XPGETDIMLABEL(2,2,"XPQUERYDOC_2")</f>
        <v>#NAME?</v>
      </c>
      <c r="C34" t="e">
        <f>_XLL.XPGETDIMLABEL(1,0,"XPQUERYDOC_2")</f>
        <v>#NAME?</v>
      </c>
      <c r="D34" t="e">
        <f>_XLL.XPGETDATACELL(((XPQUERYDOC_2!$A34-2)*14)+(XPQUERYDOC_2!D$1-2),"XPQUERYDOC_2")</f>
        <v>#NAME?</v>
      </c>
      <c r="E34" t="e">
        <f>_XLL.XPGETDATACELL(((XPQUERYDOC_2!$A34-2)*14)+(XPQUERYDOC_2!E$1-2),"XPQUERYDOC_2")</f>
        <v>#NAME?</v>
      </c>
      <c r="F34" t="e">
        <f>_XLL.XPGETDATACELL(((XPQUERYDOC_2!$A34-2)*14)+(XPQUERYDOC_2!F$1-2),"XPQUERYDOC_2")</f>
        <v>#NAME?</v>
      </c>
      <c r="G34" t="e">
        <f>_XLL.XPGETDATACELL(((XPQUERYDOC_2!$A34-2)*14)+(XPQUERYDOC_2!G$1-2),"XPQUERYDOC_2")</f>
        <v>#NAME?</v>
      </c>
      <c r="H34" t="e">
        <f>_XLL.XPGETDATACELL(((XPQUERYDOC_2!$A34-2)*14)+(XPQUERYDOC_2!H$1-2),"XPQUERYDOC_2")</f>
        <v>#NAME?</v>
      </c>
      <c r="I34" t="e">
        <f>_XLL.XPGETDATACELL(((XPQUERYDOC_2!$A34-2)*14)+(XPQUERYDOC_2!I$1-2),"XPQUERYDOC_2")</f>
        <v>#NAME?</v>
      </c>
      <c r="J34" t="e">
        <f>_XLL.XPGETDATACELL(((XPQUERYDOC_2!$A34-2)*14)+(XPQUERYDOC_2!J$1-2),"XPQUERYDOC_2")</f>
        <v>#NAME?</v>
      </c>
      <c r="K34" t="e">
        <f>_XLL.XPGETDATACELL(((XPQUERYDOC_2!$A34-2)*14)+(XPQUERYDOC_2!K$1-2),"XPQUERYDOC_2")</f>
        <v>#NAME?</v>
      </c>
      <c r="L34" t="e">
        <f>_XLL.XPGETDATACELL(((XPQUERYDOC_2!$A34-2)*14)+(XPQUERYDOC_2!L$1-2),"XPQUERYDOC_2")</f>
        <v>#NAME?</v>
      </c>
      <c r="M34" t="e">
        <f>_XLL.XPGETDATACELL(((XPQUERYDOC_2!$A34-2)*14)+(XPQUERYDOC_2!M$1-2),"XPQUERYDOC_2")</f>
        <v>#NAME?</v>
      </c>
      <c r="N34" t="e">
        <f>_XLL.XPGETDATACELL(((XPQUERYDOC_2!$A34-2)*14)+(XPQUERYDOC_2!N$1-2),"XPQUERYDOC_2")</f>
        <v>#NAME?</v>
      </c>
      <c r="O34" t="e">
        <f>_XLL.XPGETDATACELL(((XPQUERYDOC_2!$A34-2)*14)+(XPQUERYDOC_2!O$1-2),"XPQUERYDOC_2")</f>
        <v>#NAME?</v>
      </c>
      <c r="P34" t="e">
        <f>_XLL.XPGETDATACELL(((XPQUERYDOC_2!$A34-2)*14)+(XPQUERYDOC_2!P$1-2),"XPQUERYDOC_2")</f>
        <v>#NAME?</v>
      </c>
      <c r="Q34" t="e">
        <f>_XLL.XPGETDATACELL(((XPQUERYDOC_2!$A34-2)*14)+(XPQUERYDOC_2!Q$1-2),"XPQUERYDOC_2")</f>
        <v>#NAME?</v>
      </c>
    </row>
    <row r="35" spans="3:17" ht="12.75">
      <c r="C35" t="e">
        <f>_XLL.XPGETDIMLABEL(1,1,"XPQUERYDOC_2")</f>
        <v>#NAME?</v>
      </c>
      <c r="D35" t="e">
        <f>_XLL.XPGETDATACELL(((XPQUERYDOC_2!$A35-2)*14)+(XPQUERYDOC_2!D$1-2),"XPQUERYDOC_2")</f>
        <v>#NAME?</v>
      </c>
      <c r="E35" t="e">
        <f>_XLL.XPGETDATACELL(((XPQUERYDOC_2!$A35-2)*14)+(XPQUERYDOC_2!E$1-2),"XPQUERYDOC_2")</f>
        <v>#NAME?</v>
      </c>
      <c r="F35" t="e">
        <f>_XLL.XPGETDATACELL(((XPQUERYDOC_2!$A35-2)*14)+(XPQUERYDOC_2!F$1-2),"XPQUERYDOC_2")</f>
        <v>#NAME?</v>
      </c>
      <c r="G35" t="e">
        <f>_XLL.XPGETDATACELL(((XPQUERYDOC_2!$A35-2)*14)+(XPQUERYDOC_2!G$1-2),"XPQUERYDOC_2")</f>
        <v>#NAME?</v>
      </c>
      <c r="H35" t="e">
        <f>_XLL.XPGETDATACELL(((XPQUERYDOC_2!$A35-2)*14)+(XPQUERYDOC_2!H$1-2),"XPQUERYDOC_2")</f>
        <v>#NAME?</v>
      </c>
      <c r="I35" t="e">
        <f>_XLL.XPGETDATACELL(((XPQUERYDOC_2!$A35-2)*14)+(XPQUERYDOC_2!I$1-2),"XPQUERYDOC_2")</f>
        <v>#NAME?</v>
      </c>
      <c r="J35" t="e">
        <f>_XLL.XPGETDATACELL(((XPQUERYDOC_2!$A35-2)*14)+(XPQUERYDOC_2!J$1-2),"XPQUERYDOC_2")</f>
        <v>#NAME?</v>
      </c>
      <c r="K35" t="e">
        <f>_XLL.XPGETDATACELL(((XPQUERYDOC_2!$A35-2)*14)+(XPQUERYDOC_2!K$1-2),"XPQUERYDOC_2")</f>
        <v>#NAME?</v>
      </c>
      <c r="L35" t="e">
        <f>_XLL.XPGETDATACELL(((XPQUERYDOC_2!$A35-2)*14)+(XPQUERYDOC_2!L$1-2),"XPQUERYDOC_2")</f>
        <v>#NAME?</v>
      </c>
      <c r="M35" t="e">
        <f>_XLL.XPGETDATACELL(((XPQUERYDOC_2!$A35-2)*14)+(XPQUERYDOC_2!M$1-2),"XPQUERYDOC_2")</f>
        <v>#NAME?</v>
      </c>
      <c r="N35" t="e">
        <f>_XLL.XPGETDATACELL(((XPQUERYDOC_2!$A35-2)*14)+(XPQUERYDOC_2!N$1-2),"XPQUERYDOC_2")</f>
        <v>#NAME?</v>
      </c>
      <c r="O35" t="e">
        <f>_XLL.XPGETDATACELL(((XPQUERYDOC_2!$A35-2)*14)+(XPQUERYDOC_2!O$1-2),"XPQUERYDOC_2")</f>
        <v>#NAME?</v>
      </c>
      <c r="P35" t="e">
        <f>_XLL.XPGETDATACELL(((XPQUERYDOC_2!$A35-2)*14)+(XPQUERYDOC_2!P$1-2),"XPQUERYDOC_2")</f>
        <v>#NAME?</v>
      </c>
      <c r="Q35" t="e">
        <f>_XLL.XPGETDATACELL(((XPQUERYDOC_2!$A35-2)*14)+(XPQUERYDOC_2!Q$1-2),"XPQUERYDOC_2")</f>
        <v>#NAME?</v>
      </c>
    </row>
    <row r="36" spans="3:17" ht="12.75">
      <c r="C36" t="e">
        <f>_XLL.XPGETDIMLABEL(1,2,"XPQUERYDOC_2")</f>
        <v>#NAME?</v>
      </c>
      <c r="D36" t="e">
        <f>_XLL.XPGETDATACELL(((XPQUERYDOC_2!$A36-2)*14)+(XPQUERYDOC_2!D$1-2),"XPQUERYDOC_2")</f>
        <v>#NAME?</v>
      </c>
      <c r="E36" t="e">
        <f>_XLL.XPGETDATACELL(((XPQUERYDOC_2!$A36-2)*14)+(XPQUERYDOC_2!E$1-2),"XPQUERYDOC_2")</f>
        <v>#NAME?</v>
      </c>
      <c r="F36" t="e">
        <f>_XLL.XPGETDATACELL(((XPQUERYDOC_2!$A36-2)*14)+(XPQUERYDOC_2!F$1-2),"XPQUERYDOC_2")</f>
        <v>#NAME?</v>
      </c>
      <c r="G36" t="e">
        <f>_XLL.XPGETDATACELL(((XPQUERYDOC_2!$A36-2)*14)+(XPQUERYDOC_2!G$1-2),"XPQUERYDOC_2")</f>
        <v>#NAME?</v>
      </c>
      <c r="H36" t="e">
        <f>_XLL.XPGETDATACELL(((XPQUERYDOC_2!$A36-2)*14)+(XPQUERYDOC_2!H$1-2),"XPQUERYDOC_2")</f>
        <v>#NAME?</v>
      </c>
      <c r="I36" t="e">
        <f>_XLL.XPGETDATACELL(((XPQUERYDOC_2!$A36-2)*14)+(XPQUERYDOC_2!I$1-2),"XPQUERYDOC_2")</f>
        <v>#NAME?</v>
      </c>
      <c r="J36" t="e">
        <f>_XLL.XPGETDATACELL(((XPQUERYDOC_2!$A36-2)*14)+(XPQUERYDOC_2!J$1-2),"XPQUERYDOC_2")</f>
        <v>#NAME?</v>
      </c>
      <c r="K36" t="e">
        <f>_XLL.XPGETDATACELL(((XPQUERYDOC_2!$A36-2)*14)+(XPQUERYDOC_2!K$1-2),"XPQUERYDOC_2")</f>
        <v>#NAME?</v>
      </c>
      <c r="L36" t="e">
        <f>_XLL.XPGETDATACELL(((XPQUERYDOC_2!$A36-2)*14)+(XPQUERYDOC_2!L$1-2),"XPQUERYDOC_2")</f>
        <v>#NAME?</v>
      </c>
      <c r="M36" t="e">
        <f>_XLL.XPGETDATACELL(((XPQUERYDOC_2!$A36-2)*14)+(XPQUERYDOC_2!M$1-2),"XPQUERYDOC_2")</f>
        <v>#NAME?</v>
      </c>
      <c r="N36" t="e">
        <f>_XLL.XPGETDATACELL(((XPQUERYDOC_2!$A36-2)*14)+(XPQUERYDOC_2!N$1-2),"XPQUERYDOC_2")</f>
        <v>#NAME?</v>
      </c>
      <c r="O36" t="e">
        <f>_XLL.XPGETDATACELL(((XPQUERYDOC_2!$A36-2)*14)+(XPQUERYDOC_2!O$1-2),"XPQUERYDOC_2")</f>
        <v>#NAME?</v>
      </c>
      <c r="P36" t="e">
        <f>_XLL.XPGETDATACELL(((XPQUERYDOC_2!$A36-2)*14)+(XPQUERYDOC_2!P$1-2),"XPQUERYDOC_2")</f>
        <v>#NAME?</v>
      </c>
      <c r="Q36" t="e">
        <f>_XLL.XPGETDATACELL(((XPQUERYDOC_2!$A36-2)*14)+(XPQUERYDOC_2!Q$1-2),"XPQUERYDOC_2")</f>
        <v>#NAME?</v>
      </c>
    </row>
    <row r="37" spans="3:17" ht="12.75">
      <c r="C37" t="e">
        <f>_XLL.XPGETDIMLABEL(1,3,"XPQUERYDOC_2")</f>
        <v>#NAME?</v>
      </c>
      <c r="D37" t="e">
        <f>_XLL.XPGETDATACELL(((XPQUERYDOC_2!$A37-2)*14)+(XPQUERYDOC_2!D$1-2),"XPQUERYDOC_2")</f>
        <v>#NAME?</v>
      </c>
      <c r="E37" t="e">
        <f>_XLL.XPGETDATACELL(((XPQUERYDOC_2!$A37-2)*14)+(XPQUERYDOC_2!E$1-2),"XPQUERYDOC_2")</f>
        <v>#NAME?</v>
      </c>
      <c r="F37" t="e">
        <f>_XLL.XPGETDATACELL(((XPQUERYDOC_2!$A37-2)*14)+(XPQUERYDOC_2!F$1-2),"XPQUERYDOC_2")</f>
        <v>#NAME?</v>
      </c>
      <c r="G37" t="e">
        <f>_XLL.XPGETDATACELL(((XPQUERYDOC_2!$A37-2)*14)+(XPQUERYDOC_2!G$1-2),"XPQUERYDOC_2")</f>
        <v>#NAME?</v>
      </c>
      <c r="H37" t="e">
        <f>_XLL.XPGETDATACELL(((XPQUERYDOC_2!$A37-2)*14)+(XPQUERYDOC_2!H$1-2),"XPQUERYDOC_2")</f>
        <v>#NAME?</v>
      </c>
      <c r="I37" t="e">
        <f>_XLL.XPGETDATACELL(((XPQUERYDOC_2!$A37-2)*14)+(XPQUERYDOC_2!I$1-2),"XPQUERYDOC_2")</f>
        <v>#NAME?</v>
      </c>
      <c r="J37" t="e">
        <f>_XLL.XPGETDATACELL(((XPQUERYDOC_2!$A37-2)*14)+(XPQUERYDOC_2!J$1-2),"XPQUERYDOC_2")</f>
        <v>#NAME?</v>
      </c>
      <c r="K37" t="e">
        <f>_XLL.XPGETDATACELL(((XPQUERYDOC_2!$A37-2)*14)+(XPQUERYDOC_2!K$1-2),"XPQUERYDOC_2")</f>
        <v>#NAME?</v>
      </c>
      <c r="L37" t="e">
        <f>_XLL.XPGETDATACELL(((XPQUERYDOC_2!$A37-2)*14)+(XPQUERYDOC_2!L$1-2),"XPQUERYDOC_2")</f>
        <v>#NAME?</v>
      </c>
      <c r="M37" t="e">
        <f>_XLL.XPGETDATACELL(((XPQUERYDOC_2!$A37-2)*14)+(XPQUERYDOC_2!M$1-2),"XPQUERYDOC_2")</f>
        <v>#NAME?</v>
      </c>
      <c r="N37" t="e">
        <f>_XLL.XPGETDATACELL(((XPQUERYDOC_2!$A37-2)*14)+(XPQUERYDOC_2!N$1-2),"XPQUERYDOC_2")</f>
        <v>#NAME?</v>
      </c>
      <c r="O37" t="e">
        <f>_XLL.XPGETDATACELL(((XPQUERYDOC_2!$A37-2)*14)+(XPQUERYDOC_2!O$1-2),"XPQUERYDOC_2")</f>
        <v>#NAME?</v>
      </c>
      <c r="P37" t="e">
        <f>_XLL.XPGETDATACELL(((XPQUERYDOC_2!$A37-2)*14)+(XPQUERYDOC_2!P$1-2),"XPQUERYDOC_2")</f>
        <v>#NAME?</v>
      </c>
      <c r="Q37" t="e">
        <f>_XLL.XPGETDATACELL(((XPQUERYDOC_2!$A37-2)*14)+(XPQUERYDOC_2!Q$1-2),"XPQUERYDOC_2")</f>
        <v>#NAME?</v>
      </c>
    </row>
    <row r="38" spans="3:17" ht="12.75">
      <c r="C38" t="e">
        <f>_XLL.XPGETDIMLABEL(1,4,"XPQUERYDOC_2")</f>
        <v>#NAME?</v>
      </c>
      <c r="D38" t="e">
        <f>_XLL.XPGETDATACELL(((XPQUERYDOC_2!$A38-2)*14)+(XPQUERYDOC_2!D$1-2),"XPQUERYDOC_2")</f>
        <v>#NAME?</v>
      </c>
      <c r="E38" t="e">
        <f>_XLL.XPGETDATACELL(((XPQUERYDOC_2!$A38-2)*14)+(XPQUERYDOC_2!E$1-2),"XPQUERYDOC_2")</f>
        <v>#NAME?</v>
      </c>
      <c r="F38" t="e">
        <f>_XLL.XPGETDATACELL(((XPQUERYDOC_2!$A38-2)*14)+(XPQUERYDOC_2!F$1-2),"XPQUERYDOC_2")</f>
        <v>#NAME?</v>
      </c>
      <c r="G38" t="e">
        <f>_XLL.XPGETDATACELL(((XPQUERYDOC_2!$A38-2)*14)+(XPQUERYDOC_2!G$1-2),"XPQUERYDOC_2")</f>
        <v>#NAME?</v>
      </c>
      <c r="H38" t="e">
        <f>_XLL.XPGETDATACELL(((XPQUERYDOC_2!$A38-2)*14)+(XPQUERYDOC_2!H$1-2),"XPQUERYDOC_2")</f>
        <v>#NAME?</v>
      </c>
      <c r="I38" t="e">
        <f>_XLL.XPGETDATACELL(((XPQUERYDOC_2!$A38-2)*14)+(XPQUERYDOC_2!I$1-2),"XPQUERYDOC_2")</f>
        <v>#NAME?</v>
      </c>
      <c r="J38" t="e">
        <f>_XLL.XPGETDATACELL(((XPQUERYDOC_2!$A38-2)*14)+(XPQUERYDOC_2!J$1-2),"XPQUERYDOC_2")</f>
        <v>#NAME?</v>
      </c>
      <c r="K38" t="e">
        <f>_XLL.XPGETDATACELL(((XPQUERYDOC_2!$A38-2)*14)+(XPQUERYDOC_2!K$1-2),"XPQUERYDOC_2")</f>
        <v>#NAME?</v>
      </c>
      <c r="L38" t="e">
        <f>_XLL.XPGETDATACELL(((XPQUERYDOC_2!$A38-2)*14)+(XPQUERYDOC_2!L$1-2),"XPQUERYDOC_2")</f>
        <v>#NAME?</v>
      </c>
      <c r="M38" t="e">
        <f>_XLL.XPGETDATACELL(((XPQUERYDOC_2!$A38-2)*14)+(XPQUERYDOC_2!M$1-2),"XPQUERYDOC_2")</f>
        <v>#NAME?</v>
      </c>
      <c r="N38" t="e">
        <f>_XLL.XPGETDATACELL(((XPQUERYDOC_2!$A38-2)*14)+(XPQUERYDOC_2!N$1-2),"XPQUERYDOC_2")</f>
        <v>#NAME?</v>
      </c>
      <c r="O38" t="e">
        <f>_XLL.XPGETDATACELL(((XPQUERYDOC_2!$A38-2)*14)+(XPQUERYDOC_2!O$1-2),"XPQUERYDOC_2")</f>
        <v>#NAME?</v>
      </c>
      <c r="P38" t="e">
        <f>_XLL.XPGETDATACELL(((XPQUERYDOC_2!$A38-2)*14)+(XPQUERYDOC_2!P$1-2),"XPQUERYDOC_2")</f>
        <v>#NAME?</v>
      </c>
      <c r="Q38" t="e">
        <f>_XLL.XPGETDATACELL(((XPQUERYDOC_2!$A38-2)*14)+(XPQUERYDOC_2!Q$1-2),"XPQUERYDOC_2")</f>
        <v>#NAME?</v>
      </c>
    </row>
    <row r="39" spans="3:17" ht="12.75">
      <c r="C39" t="e">
        <f>_XLL.XPGETDIMLABEL(1,5,"XPQUERYDOC_2")</f>
        <v>#NAME?</v>
      </c>
      <c r="D39" t="e">
        <f>_XLL.XPGETDATACELL(((XPQUERYDOC_2!$A39-2)*14)+(XPQUERYDOC_2!D$1-2),"XPQUERYDOC_2")</f>
        <v>#NAME?</v>
      </c>
      <c r="E39" t="e">
        <f>_XLL.XPGETDATACELL(((XPQUERYDOC_2!$A39-2)*14)+(XPQUERYDOC_2!E$1-2),"XPQUERYDOC_2")</f>
        <v>#NAME?</v>
      </c>
      <c r="F39" t="e">
        <f>_XLL.XPGETDATACELL(((XPQUERYDOC_2!$A39-2)*14)+(XPQUERYDOC_2!F$1-2),"XPQUERYDOC_2")</f>
        <v>#NAME?</v>
      </c>
      <c r="G39" t="e">
        <f>_XLL.XPGETDATACELL(((XPQUERYDOC_2!$A39-2)*14)+(XPQUERYDOC_2!G$1-2),"XPQUERYDOC_2")</f>
        <v>#NAME?</v>
      </c>
      <c r="H39" t="e">
        <f>_XLL.XPGETDATACELL(((XPQUERYDOC_2!$A39-2)*14)+(XPQUERYDOC_2!H$1-2),"XPQUERYDOC_2")</f>
        <v>#NAME?</v>
      </c>
      <c r="I39" t="e">
        <f>_XLL.XPGETDATACELL(((XPQUERYDOC_2!$A39-2)*14)+(XPQUERYDOC_2!I$1-2),"XPQUERYDOC_2")</f>
        <v>#NAME?</v>
      </c>
      <c r="J39" t="e">
        <f>_XLL.XPGETDATACELL(((XPQUERYDOC_2!$A39-2)*14)+(XPQUERYDOC_2!J$1-2),"XPQUERYDOC_2")</f>
        <v>#NAME?</v>
      </c>
      <c r="K39" t="e">
        <f>_XLL.XPGETDATACELL(((XPQUERYDOC_2!$A39-2)*14)+(XPQUERYDOC_2!K$1-2),"XPQUERYDOC_2")</f>
        <v>#NAME?</v>
      </c>
      <c r="L39" t="e">
        <f>_XLL.XPGETDATACELL(((XPQUERYDOC_2!$A39-2)*14)+(XPQUERYDOC_2!L$1-2),"XPQUERYDOC_2")</f>
        <v>#NAME?</v>
      </c>
      <c r="M39" t="e">
        <f>_XLL.XPGETDATACELL(((XPQUERYDOC_2!$A39-2)*14)+(XPQUERYDOC_2!M$1-2),"XPQUERYDOC_2")</f>
        <v>#NAME?</v>
      </c>
      <c r="N39" t="e">
        <f>_XLL.XPGETDATACELL(((XPQUERYDOC_2!$A39-2)*14)+(XPQUERYDOC_2!N$1-2),"XPQUERYDOC_2")</f>
        <v>#NAME?</v>
      </c>
      <c r="O39" t="e">
        <f>_XLL.XPGETDATACELL(((XPQUERYDOC_2!$A39-2)*14)+(XPQUERYDOC_2!O$1-2),"XPQUERYDOC_2")</f>
        <v>#NAME?</v>
      </c>
      <c r="P39" t="e">
        <f>_XLL.XPGETDATACELL(((XPQUERYDOC_2!$A39-2)*14)+(XPQUERYDOC_2!P$1-2),"XPQUERYDOC_2")</f>
        <v>#NAME?</v>
      </c>
      <c r="Q39" t="e">
        <f>_XLL.XPGETDATACELL(((XPQUERYDOC_2!$A39-2)*14)+(XPQUERYDOC_2!Q$1-2),"XPQUERYDOC_2")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76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195</v>
      </c>
      <c r="C2">
        <v>6</v>
      </c>
      <c r="D2" t="s">
        <v>579</v>
      </c>
      <c r="E2">
        <v>15414624</v>
      </c>
      <c r="F2" t="s">
        <v>411</v>
      </c>
      <c r="G2">
        <v>0</v>
      </c>
      <c r="H2">
        <v>4</v>
      </c>
      <c r="I2">
        <v>0</v>
      </c>
    </row>
    <row r="3" spans="1:9" ht="12.75">
      <c r="A3">
        <v>1</v>
      </c>
      <c r="B3" t="s">
        <v>590</v>
      </c>
      <c r="C3" t="s">
        <v>667</v>
      </c>
      <c r="D3" t="s">
        <v>901</v>
      </c>
      <c r="E3">
        <v>6</v>
      </c>
      <c r="F3">
        <v>42</v>
      </c>
      <c r="H3" t="b">
        <v>0</v>
      </c>
      <c r="I3">
        <v>0</v>
      </c>
    </row>
    <row r="4" spans="1:9" ht="12.75">
      <c r="A4">
        <v>2</v>
      </c>
      <c r="B4">
        <v>12432</v>
      </c>
      <c r="C4" t="s">
        <v>668</v>
      </c>
      <c r="D4" t="s">
        <v>902</v>
      </c>
      <c r="E4">
        <v>18</v>
      </c>
      <c r="F4">
        <v>42</v>
      </c>
      <c r="I4">
        <v>0</v>
      </c>
    </row>
    <row r="5" spans="1:9" ht="12.75">
      <c r="A5">
        <v>3</v>
      </c>
      <c r="C5">
        <v>6</v>
      </c>
      <c r="D5">
        <v>1</v>
      </c>
      <c r="E5">
        <v>6</v>
      </c>
      <c r="F5">
        <v>0</v>
      </c>
      <c r="I5">
        <v>0</v>
      </c>
    </row>
    <row r="6" spans="1:9" ht="12.75">
      <c r="A6">
        <v>4</v>
      </c>
      <c r="B6" t="s">
        <v>209</v>
      </c>
      <c r="C6" t="b">
        <v>1</v>
      </c>
      <c r="D6">
        <v>2</v>
      </c>
      <c r="E6" t="s">
        <v>1003</v>
      </c>
      <c r="F6">
        <v>0</v>
      </c>
      <c r="I6">
        <v>0</v>
      </c>
    </row>
    <row r="7" spans="1:9" ht="12.75">
      <c r="A7">
        <v>5</v>
      </c>
      <c r="C7" t="s">
        <v>994</v>
      </c>
      <c r="D7">
        <v>3</v>
      </c>
      <c r="E7" t="s">
        <v>1004</v>
      </c>
      <c r="F7">
        <v>45</v>
      </c>
      <c r="I7">
        <v>0</v>
      </c>
    </row>
    <row r="8" spans="1:9" ht="38.25">
      <c r="A8">
        <v>6</v>
      </c>
      <c r="B8" t="s">
        <v>210</v>
      </c>
      <c r="C8" t="s">
        <v>670</v>
      </c>
      <c r="E8" s="11" t="s">
        <v>1005</v>
      </c>
      <c r="F8">
        <v>2</v>
      </c>
      <c r="I8">
        <v>0</v>
      </c>
    </row>
    <row r="9" spans="1:9" ht="12.75">
      <c r="A9">
        <v>7</v>
      </c>
      <c r="C9">
        <v>3</v>
      </c>
      <c r="E9" t="s">
        <v>1006</v>
      </c>
      <c r="I9">
        <v>0</v>
      </c>
    </row>
    <row r="10" spans="1:9" ht="12.75">
      <c r="A10">
        <v>8</v>
      </c>
      <c r="B10" t="s">
        <v>657</v>
      </c>
      <c r="C10" t="b">
        <v>0</v>
      </c>
      <c r="E10" t="s">
        <v>1007</v>
      </c>
      <c r="I10">
        <v>0</v>
      </c>
    </row>
    <row r="11" spans="1:9" ht="12.75">
      <c r="A11">
        <v>9</v>
      </c>
      <c r="C11" t="s">
        <v>993</v>
      </c>
      <c r="E11" t="s">
        <v>1008</v>
      </c>
      <c r="I11">
        <v>0</v>
      </c>
    </row>
    <row r="12" spans="1:9" ht="38.25">
      <c r="A12">
        <v>10</v>
      </c>
      <c r="B12" t="s">
        <v>687</v>
      </c>
      <c r="C12" t="s">
        <v>666</v>
      </c>
      <c r="E12" s="11" t="s">
        <v>1009</v>
      </c>
      <c r="I12">
        <v>0</v>
      </c>
    </row>
    <row r="13" spans="1:9" ht="12.75">
      <c r="A13">
        <v>11</v>
      </c>
      <c r="C13">
        <v>6</v>
      </c>
      <c r="E13" t="s">
        <v>1010</v>
      </c>
      <c r="I13">
        <v>0</v>
      </c>
    </row>
    <row r="14" spans="1:9" ht="12.75">
      <c r="A14">
        <v>12</v>
      </c>
      <c r="B14" t="s">
        <v>688</v>
      </c>
      <c r="C14" t="b">
        <v>0</v>
      </c>
      <c r="E14" t="s">
        <v>1011</v>
      </c>
      <c r="I14">
        <v>2</v>
      </c>
    </row>
    <row r="15" spans="1:9" ht="12.75">
      <c r="A15">
        <v>13</v>
      </c>
      <c r="C15" t="s">
        <v>996</v>
      </c>
      <c r="E15" t="s">
        <v>1012</v>
      </c>
      <c r="I15">
        <v>0</v>
      </c>
    </row>
    <row r="16" spans="1:9" ht="38.25">
      <c r="A16">
        <v>14</v>
      </c>
      <c r="B16" t="s">
        <v>710</v>
      </c>
      <c r="C16" t="s">
        <v>674</v>
      </c>
      <c r="E16" s="11" t="s">
        <v>1013</v>
      </c>
      <c r="I16">
        <v>0</v>
      </c>
    </row>
    <row r="17" spans="1:9" ht="12.75">
      <c r="A17">
        <v>15</v>
      </c>
      <c r="C17">
        <v>313</v>
      </c>
      <c r="E17" t="s">
        <v>1014</v>
      </c>
      <c r="I17">
        <v>1</v>
      </c>
    </row>
    <row r="18" spans="1:9" ht="12.75">
      <c r="A18">
        <v>16</v>
      </c>
      <c r="B18" t="s">
        <v>658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997</v>
      </c>
      <c r="E19">
        <v>0</v>
      </c>
      <c r="I19">
        <v>1</v>
      </c>
    </row>
    <row r="20" spans="1:9" ht="12.75">
      <c r="A20">
        <v>18</v>
      </c>
      <c r="B20" t="s">
        <v>659</v>
      </c>
      <c r="C20" t="s">
        <v>676</v>
      </c>
      <c r="E20">
        <v>0</v>
      </c>
      <c r="I20">
        <v>0</v>
      </c>
    </row>
    <row r="21" spans="1:9" ht="12.75">
      <c r="A21">
        <v>19</v>
      </c>
      <c r="C21">
        <v>24</v>
      </c>
      <c r="E21">
        <v>0</v>
      </c>
      <c r="I21">
        <v>1</v>
      </c>
    </row>
    <row r="22" spans="1:9" ht="12.75">
      <c r="A22">
        <v>20</v>
      </c>
      <c r="B22" t="s">
        <v>218</v>
      </c>
      <c r="C22" t="b">
        <v>0</v>
      </c>
      <c r="E22">
        <v>6</v>
      </c>
      <c r="I22">
        <v>0</v>
      </c>
    </row>
    <row r="23" spans="1:9" ht="12.75">
      <c r="A23">
        <v>21</v>
      </c>
      <c r="C23" t="s">
        <v>995</v>
      </c>
      <c r="E23" t="s">
        <v>682</v>
      </c>
      <c r="I23">
        <v>1</v>
      </c>
    </row>
    <row r="24" spans="1:9" ht="12.75">
      <c r="A24">
        <v>22</v>
      </c>
      <c r="B24" t="s">
        <v>201</v>
      </c>
      <c r="C24" t="s">
        <v>678</v>
      </c>
      <c r="E24" t="s">
        <v>697</v>
      </c>
      <c r="I24">
        <v>0</v>
      </c>
    </row>
    <row r="25" spans="1:9" ht="12.75">
      <c r="A25">
        <v>23</v>
      </c>
      <c r="C25">
        <v>19</v>
      </c>
      <c r="E25" t="s">
        <v>998</v>
      </c>
      <c r="I25">
        <v>1</v>
      </c>
    </row>
    <row r="26" spans="1:9" ht="12.75">
      <c r="A26">
        <v>24</v>
      </c>
      <c r="B26" t="s">
        <v>219</v>
      </c>
      <c r="C26" t="b">
        <v>0</v>
      </c>
      <c r="E26" t="s">
        <v>683</v>
      </c>
      <c r="I26">
        <v>2</v>
      </c>
    </row>
    <row r="27" spans="1:9" ht="12.75">
      <c r="A27">
        <v>25</v>
      </c>
      <c r="E27" t="s">
        <v>999</v>
      </c>
      <c r="I27">
        <v>0</v>
      </c>
    </row>
    <row r="28" spans="1:9" ht="12.75">
      <c r="A28">
        <v>26</v>
      </c>
      <c r="B28" t="s">
        <v>220</v>
      </c>
      <c r="E28" t="s">
        <v>689</v>
      </c>
      <c r="I28">
        <v>0</v>
      </c>
    </row>
    <row r="29" spans="1:9" ht="12.75">
      <c r="A29">
        <v>27</v>
      </c>
      <c r="E29" t="s">
        <v>1000</v>
      </c>
      <c r="I29">
        <v>1</v>
      </c>
    </row>
    <row r="30" spans="1:9" ht="12.75">
      <c r="A30">
        <v>28</v>
      </c>
      <c r="B30" t="s">
        <v>221</v>
      </c>
      <c r="E30" t="s">
        <v>691</v>
      </c>
      <c r="I30">
        <v>0</v>
      </c>
    </row>
    <row r="31" spans="1:9" ht="12.75">
      <c r="A31">
        <v>29</v>
      </c>
      <c r="E31" t="s">
        <v>1001</v>
      </c>
      <c r="I31">
        <v>1</v>
      </c>
    </row>
    <row r="32" spans="1:9" ht="12.75">
      <c r="A32">
        <v>30</v>
      </c>
      <c r="B32" t="s">
        <v>412</v>
      </c>
      <c r="E32" t="s">
        <v>693</v>
      </c>
      <c r="I32">
        <v>2</v>
      </c>
    </row>
    <row r="33" spans="1:9" ht="12.75">
      <c r="A33">
        <v>31</v>
      </c>
      <c r="E33" t="s">
        <v>1002</v>
      </c>
      <c r="I33">
        <v>0</v>
      </c>
    </row>
    <row r="34" spans="1:9" ht="12.75">
      <c r="A34">
        <v>32</v>
      </c>
      <c r="B34" t="s">
        <v>356</v>
      </c>
      <c r="E34" t="s">
        <v>695</v>
      </c>
      <c r="I34">
        <v>0</v>
      </c>
    </row>
    <row r="35" spans="1:9" ht="12.75">
      <c r="A35">
        <v>33</v>
      </c>
      <c r="E35" t="b">
        <v>0</v>
      </c>
      <c r="I35">
        <v>1</v>
      </c>
    </row>
    <row r="36" spans="1:9" ht="12.75">
      <c r="A36">
        <v>34</v>
      </c>
      <c r="B36" t="s">
        <v>204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224</v>
      </c>
      <c r="E38">
        <v>0</v>
      </c>
      <c r="I38">
        <v>0</v>
      </c>
    </row>
    <row r="39" spans="1:9" ht="12.75">
      <c r="A39">
        <v>37</v>
      </c>
      <c r="E39">
        <v>3</v>
      </c>
      <c r="I39">
        <v>1</v>
      </c>
    </row>
    <row r="40" spans="1:9" ht="12.75">
      <c r="A40">
        <v>38</v>
      </c>
      <c r="B40" t="s">
        <v>765</v>
      </c>
      <c r="E40" t="s">
        <v>682</v>
      </c>
      <c r="I40">
        <v>0</v>
      </c>
    </row>
    <row r="41" spans="1:9" ht="12.75">
      <c r="A41">
        <v>39</v>
      </c>
      <c r="E41" t="s">
        <v>720</v>
      </c>
      <c r="I41">
        <v>1</v>
      </c>
    </row>
    <row r="42" spans="1:9" ht="12.75">
      <c r="A42">
        <v>40</v>
      </c>
      <c r="B42" t="s">
        <v>222</v>
      </c>
      <c r="E42" t="s">
        <v>727</v>
      </c>
      <c r="I42">
        <v>0</v>
      </c>
    </row>
    <row r="43" spans="1:9" ht="12.75">
      <c r="A43">
        <v>41</v>
      </c>
      <c r="E43" t="s">
        <v>689</v>
      </c>
      <c r="I43">
        <v>1</v>
      </c>
    </row>
    <row r="44" spans="1:9" ht="12.75">
      <c r="A44">
        <v>42</v>
      </c>
      <c r="B44" t="s">
        <v>357</v>
      </c>
      <c r="E44" t="s">
        <v>728</v>
      </c>
      <c r="I44">
        <v>0</v>
      </c>
    </row>
    <row r="45" spans="1:9" ht="12.75">
      <c r="A45">
        <v>43</v>
      </c>
      <c r="E45" t="s">
        <v>683</v>
      </c>
      <c r="I45">
        <v>1</v>
      </c>
    </row>
    <row r="46" spans="1:9" ht="12.75">
      <c r="A46">
        <v>44</v>
      </c>
      <c r="B46" t="s">
        <v>223</v>
      </c>
      <c r="E46" t="b">
        <v>0</v>
      </c>
      <c r="I46">
        <v>0</v>
      </c>
    </row>
    <row r="47" spans="1:9" ht="12.75">
      <c r="A47">
        <v>45</v>
      </c>
      <c r="E47">
        <v>0</v>
      </c>
      <c r="I47">
        <v>1</v>
      </c>
    </row>
    <row r="48" spans="1:9" ht="12.75">
      <c r="A48">
        <v>46</v>
      </c>
      <c r="B48" t="s">
        <v>377</v>
      </c>
      <c r="E48">
        <v>0</v>
      </c>
      <c r="I48">
        <v>0</v>
      </c>
    </row>
    <row r="49" spans="1:9" ht="12.75">
      <c r="A49">
        <v>47</v>
      </c>
      <c r="E49">
        <v>0</v>
      </c>
      <c r="I49">
        <v>1</v>
      </c>
    </row>
    <row r="50" spans="1:9" ht="12.75">
      <c r="A50">
        <v>48</v>
      </c>
      <c r="B50" t="s">
        <v>413</v>
      </c>
      <c r="E50">
        <v>19</v>
      </c>
      <c r="I50">
        <v>0</v>
      </c>
    </row>
    <row r="51" spans="1:9" ht="12.75">
      <c r="A51">
        <v>49</v>
      </c>
      <c r="E51" t="s">
        <v>682</v>
      </c>
      <c r="I51">
        <v>1</v>
      </c>
    </row>
    <row r="52" spans="1:9" ht="12.75">
      <c r="A52">
        <v>50</v>
      </c>
      <c r="B52" t="s">
        <v>591</v>
      </c>
      <c r="E52" t="s">
        <v>1015</v>
      </c>
      <c r="I52">
        <v>1</v>
      </c>
    </row>
    <row r="53" spans="1:9" ht="12.75">
      <c r="A53">
        <v>51</v>
      </c>
      <c r="E53" t="s">
        <v>1016</v>
      </c>
      <c r="I53">
        <v>1</v>
      </c>
    </row>
    <row r="54" spans="1:9" ht="12.75">
      <c r="A54">
        <v>52</v>
      </c>
      <c r="B54" t="s">
        <v>599</v>
      </c>
      <c r="E54" t="s">
        <v>683</v>
      </c>
      <c r="I54">
        <v>1</v>
      </c>
    </row>
    <row r="55" spans="1:9" ht="25.5">
      <c r="A55">
        <v>53</v>
      </c>
      <c r="E55" s="11" t="s">
        <v>1017</v>
      </c>
      <c r="I55">
        <v>1</v>
      </c>
    </row>
    <row r="56" spans="1:9" ht="12.75">
      <c r="A56">
        <v>54</v>
      </c>
      <c r="B56" t="s">
        <v>194</v>
      </c>
      <c r="E56" t="s">
        <v>689</v>
      </c>
      <c r="I56">
        <v>0</v>
      </c>
    </row>
    <row r="57" spans="1:9" ht="25.5">
      <c r="A57">
        <v>55</v>
      </c>
      <c r="E57" s="11" t="s">
        <v>1018</v>
      </c>
      <c r="I57">
        <v>1</v>
      </c>
    </row>
    <row r="58" spans="1:9" ht="12.75">
      <c r="A58">
        <v>56</v>
      </c>
      <c r="B58" t="s">
        <v>378</v>
      </c>
      <c r="E58" t="s">
        <v>691</v>
      </c>
      <c r="I58">
        <v>0</v>
      </c>
    </row>
    <row r="59" spans="1:9" ht="25.5">
      <c r="A59">
        <v>57</v>
      </c>
      <c r="E59" s="11" t="s">
        <v>1019</v>
      </c>
      <c r="I59">
        <v>1</v>
      </c>
    </row>
    <row r="60" spans="1:9" ht="12.75">
      <c r="A60">
        <v>58</v>
      </c>
      <c r="B60" t="s">
        <v>548</v>
      </c>
      <c r="E60" t="s">
        <v>693</v>
      </c>
      <c r="I60">
        <v>0</v>
      </c>
    </row>
    <row r="61" spans="1:9" ht="25.5">
      <c r="A61">
        <v>59</v>
      </c>
      <c r="E61" s="11" t="s">
        <v>1020</v>
      </c>
      <c r="I61">
        <v>1</v>
      </c>
    </row>
    <row r="62" spans="1:9" ht="12.75">
      <c r="A62">
        <v>60</v>
      </c>
      <c r="B62" t="s">
        <v>379</v>
      </c>
      <c r="E62" t="s">
        <v>695</v>
      </c>
      <c r="I62">
        <v>0</v>
      </c>
    </row>
    <row r="63" spans="1:9" ht="25.5">
      <c r="A63">
        <v>61</v>
      </c>
      <c r="E63" s="11" t="s">
        <v>496</v>
      </c>
      <c r="I63">
        <v>1</v>
      </c>
    </row>
    <row r="64" spans="1:9" ht="12.75">
      <c r="A64">
        <v>62</v>
      </c>
      <c r="B64" t="s">
        <v>380</v>
      </c>
      <c r="E64" t="s">
        <v>697</v>
      </c>
      <c r="I64">
        <v>0</v>
      </c>
    </row>
    <row r="65" spans="1:9" ht="25.5">
      <c r="A65">
        <v>63</v>
      </c>
      <c r="E65" s="11" t="s">
        <v>497</v>
      </c>
      <c r="I65">
        <v>1</v>
      </c>
    </row>
    <row r="66" spans="1:9" ht="12.75">
      <c r="A66">
        <v>64</v>
      </c>
      <c r="B66" t="s">
        <v>381</v>
      </c>
      <c r="E66" t="s">
        <v>699</v>
      </c>
      <c r="I66">
        <v>0</v>
      </c>
    </row>
    <row r="67" spans="1:9" ht="25.5">
      <c r="A67">
        <v>65</v>
      </c>
      <c r="E67" s="11" t="s">
        <v>498</v>
      </c>
      <c r="I67">
        <v>1</v>
      </c>
    </row>
    <row r="68" spans="1:9" ht="12.75">
      <c r="A68">
        <v>66</v>
      </c>
      <c r="B68" t="s">
        <v>480</v>
      </c>
      <c r="E68" t="s">
        <v>701</v>
      </c>
      <c r="I68">
        <v>0</v>
      </c>
    </row>
    <row r="69" spans="1:9" ht="25.5">
      <c r="A69">
        <v>67</v>
      </c>
      <c r="E69" s="11" t="s">
        <v>499</v>
      </c>
      <c r="I69">
        <v>1</v>
      </c>
    </row>
    <row r="70" spans="1:9" ht="12.75">
      <c r="A70">
        <v>68</v>
      </c>
      <c r="B70" t="s">
        <v>874</v>
      </c>
      <c r="E70" t="s">
        <v>703</v>
      </c>
      <c r="I70">
        <v>0</v>
      </c>
    </row>
    <row r="71" spans="1:9" ht="25.5">
      <c r="A71">
        <v>69</v>
      </c>
      <c r="E71" s="11" t="s">
        <v>500</v>
      </c>
      <c r="I71">
        <v>0</v>
      </c>
    </row>
    <row r="72" spans="1:9" ht="12.75">
      <c r="A72">
        <v>70</v>
      </c>
      <c r="B72" t="s">
        <v>358</v>
      </c>
      <c r="E72" t="s">
        <v>501</v>
      </c>
      <c r="I72">
        <v>0</v>
      </c>
    </row>
    <row r="73" spans="1:9" ht="25.5">
      <c r="A73">
        <v>71</v>
      </c>
      <c r="E73" s="11" t="s">
        <v>744</v>
      </c>
      <c r="I73">
        <v>0</v>
      </c>
    </row>
    <row r="74" spans="1:9" ht="12.75">
      <c r="A74">
        <v>72</v>
      </c>
      <c r="B74" t="s">
        <v>816</v>
      </c>
      <c r="E74" t="s">
        <v>502</v>
      </c>
      <c r="I74">
        <v>0</v>
      </c>
    </row>
    <row r="75" spans="1:9" ht="25.5">
      <c r="A75">
        <v>73</v>
      </c>
      <c r="E75" s="11" t="s">
        <v>746</v>
      </c>
      <c r="I75">
        <v>0</v>
      </c>
    </row>
    <row r="76" spans="1:9" ht="12.75">
      <c r="A76">
        <v>74</v>
      </c>
      <c r="B76" t="s">
        <v>685</v>
      </c>
      <c r="E76" t="s">
        <v>187</v>
      </c>
      <c r="I76">
        <v>0</v>
      </c>
    </row>
    <row r="77" spans="1:9" ht="25.5">
      <c r="A77">
        <v>75</v>
      </c>
      <c r="E77" s="11" t="s">
        <v>747</v>
      </c>
      <c r="I77">
        <v>0</v>
      </c>
    </row>
    <row r="78" spans="1:9" ht="12.75">
      <c r="A78">
        <v>76</v>
      </c>
      <c r="B78" t="s">
        <v>686</v>
      </c>
      <c r="E78" t="s">
        <v>652</v>
      </c>
      <c r="I78">
        <v>0</v>
      </c>
    </row>
    <row r="79" spans="1:9" ht="25.5">
      <c r="A79">
        <v>77</v>
      </c>
      <c r="E79" s="11" t="s">
        <v>748</v>
      </c>
      <c r="I79">
        <v>0</v>
      </c>
    </row>
    <row r="80" spans="1:9" ht="12.75">
      <c r="A80">
        <v>78</v>
      </c>
      <c r="B80" t="s">
        <v>817</v>
      </c>
      <c r="E80" t="s">
        <v>922</v>
      </c>
      <c r="I80">
        <v>0</v>
      </c>
    </row>
    <row r="81" spans="1:9" ht="25.5">
      <c r="A81">
        <v>79</v>
      </c>
      <c r="E81" s="11" t="s">
        <v>749</v>
      </c>
      <c r="I81">
        <v>0</v>
      </c>
    </row>
    <row r="82" spans="1:9" ht="12.75">
      <c r="A82">
        <v>80</v>
      </c>
      <c r="B82" t="s">
        <v>225</v>
      </c>
      <c r="E82" t="s">
        <v>938</v>
      </c>
      <c r="I82">
        <v>0</v>
      </c>
    </row>
    <row r="83" spans="1:9" ht="25.5">
      <c r="A83">
        <v>81</v>
      </c>
      <c r="E83" s="11" t="s">
        <v>750</v>
      </c>
      <c r="I83">
        <v>0</v>
      </c>
    </row>
    <row r="84" spans="1:9" ht="12.75">
      <c r="A84">
        <v>82</v>
      </c>
      <c r="B84" t="s">
        <v>597</v>
      </c>
      <c r="E84" t="s">
        <v>956</v>
      </c>
      <c r="I84">
        <v>0</v>
      </c>
    </row>
    <row r="85" spans="1:9" ht="25.5">
      <c r="A85">
        <v>83</v>
      </c>
      <c r="E85" s="11" t="s">
        <v>752</v>
      </c>
      <c r="I85">
        <v>0</v>
      </c>
    </row>
    <row r="86" spans="1:9" ht="12.75">
      <c r="A86">
        <v>84</v>
      </c>
      <c r="B86" t="s">
        <v>149</v>
      </c>
      <c r="E86" t="s">
        <v>50</v>
      </c>
      <c r="I86">
        <v>0</v>
      </c>
    </row>
    <row r="87" spans="1:9" ht="12.75">
      <c r="A87">
        <v>85</v>
      </c>
      <c r="E87" t="s">
        <v>754</v>
      </c>
      <c r="I87">
        <v>0</v>
      </c>
    </row>
    <row r="88" spans="1:9" ht="12.75">
      <c r="A88">
        <v>86</v>
      </c>
      <c r="B88" t="s">
        <v>150</v>
      </c>
      <c r="E88" t="s">
        <v>503</v>
      </c>
      <c r="I88">
        <v>0</v>
      </c>
    </row>
    <row r="89" spans="1:9" ht="12.75">
      <c r="A89">
        <v>87</v>
      </c>
      <c r="E89" t="b">
        <v>1</v>
      </c>
      <c r="I89">
        <v>0</v>
      </c>
    </row>
    <row r="90" spans="1:9" ht="12.75">
      <c r="A90">
        <v>88</v>
      </c>
      <c r="B90" t="s">
        <v>226</v>
      </c>
      <c r="E90">
        <v>11</v>
      </c>
      <c r="I90">
        <v>0</v>
      </c>
    </row>
    <row r="91" spans="1:9" ht="12.75">
      <c r="A91">
        <v>89</v>
      </c>
      <c r="E91">
        <v>108</v>
      </c>
      <c r="I91">
        <v>0</v>
      </c>
    </row>
    <row r="92" spans="1:9" ht="12.75">
      <c r="A92">
        <v>90</v>
      </c>
      <c r="B92" t="s">
        <v>227</v>
      </c>
      <c r="E92">
        <v>0</v>
      </c>
      <c r="I92">
        <v>0</v>
      </c>
    </row>
    <row r="93" spans="1:9" ht="12.75">
      <c r="A93">
        <v>91</v>
      </c>
      <c r="E93">
        <v>24</v>
      </c>
      <c r="I93">
        <v>0</v>
      </c>
    </row>
    <row r="94" spans="1:9" ht="12.75">
      <c r="A94">
        <v>92</v>
      </c>
      <c r="B94" t="s">
        <v>446</v>
      </c>
      <c r="E94" t="s">
        <v>504</v>
      </c>
      <c r="I94">
        <v>0</v>
      </c>
    </row>
    <row r="95" spans="1:9" ht="12.75">
      <c r="A95">
        <v>93</v>
      </c>
      <c r="E95" t="s">
        <v>505</v>
      </c>
      <c r="I95">
        <v>0</v>
      </c>
    </row>
    <row r="96" spans="1:9" ht="12.75">
      <c r="A96">
        <v>94</v>
      </c>
      <c r="B96" t="s">
        <v>790</v>
      </c>
      <c r="E96" t="s">
        <v>506</v>
      </c>
      <c r="I96">
        <v>0</v>
      </c>
    </row>
    <row r="97" spans="1:9" ht="12.75">
      <c r="A97">
        <v>95</v>
      </c>
      <c r="E97" t="s">
        <v>507</v>
      </c>
      <c r="I97">
        <v>0</v>
      </c>
    </row>
    <row r="98" spans="1:9" ht="12.75">
      <c r="A98">
        <v>96</v>
      </c>
      <c r="B98" t="s">
        <v>882</v>
      </c>
      <c r="E98" t="s">
        <v>508</v>
      </c>
      <c r="I98">
        <v>0</v>
      </c>
    </row>
    <row r="99" spans="1:9" ht="12.75">
      <c r="A99">
        <v>97</v>
      </c>
      <c r="E99" t="s">
        <v>509</v>
      </c>
      <c r="I99">
        <v>0</v>
      </c>
    </row>
    <row r="100" spans="1:9" ht="12.75">
      <c r="A100">
        <v>98</v>
      </c>
      <c r="B100" t="s">
        <v>875</v>
      </c>
      <c r="E100" t="s">
        <v>510</v>
      </c>
      <c r="I100">
        <v>0</v>
      </c>
    </row>
    <row r="101" spans="1:9" ht="12.75">
      <c r="A101">
        <v>99</v>
      </c>
      <c r="E101" t="s">
        <v>511</v>
      </c>
      <c r="I101">
        <v>0</v>
      </c>
    </row>
    <row r="102" spans="1:9" ht="12.75">
      <c r="A102">
        <v>100</v>
      </c>
      <c r="B102" t="s">
        <v>578</v>
      </c>
      <c r="E102" t="s">
        <v>512</v>
      </c>
      <c r="I102">
        <v>0</v>
      </c>
    </row>
    <row r="103" spans="1:9" ht="12.75">
      <c r="A103">
        <v>101</v>
      </c>
      <c r="E103" t="s">
        <v>513</v>
      </c>
      <c r="I103">
        <v>0</v>
      </c>
    </row>
    <row r="104" spans="1:9" ht="12.75">
      <c r="A104">
        <v>102</v>
      </c>
      <c r="B104">
        <v>380</v>
      </c>
      <c r="E104" t="s">
        <v>514</v>
      </c>
      <c r="I104">
        <v>0</v>
      </c>
    </row>
    <row r="105" spans="1:9" ht="12.75">
      <c r="A105">
        <v>103</v>
      </c>
      <c r="E105" t="s">
        <v>515</v>
      </c>
      <c r="I105">
        <v>0</v>
      </c>
    </row>
    <row r="106" spans="1:9" ht="12.75">
      <c r="A106">
        <v>104</v>
      </c>
      <c r="B106" t="s">
        <v>767</v>
      </c>
      <c r="E106" t="s">
        <v>516</v>
      </c>
      <c r="I106">
        <v>0</v>
      </c>
    </row>
    <row r="107" spans="1:9" ht="12.75">
      <c r="A107">
        <v>105</v>
      </c>
      <c r="E107" t="s">
        <v>517</v>
      </c>
      <c r="I107">
        <v>0</v>
      </c>
    </row>
    <row r="108" spans="1:9" ht="12.75">
      <c r="A108">
        <v>106</v>
      </c>
      <c r="B108" t="s">
        <v>768</v>
      </c>
      <c r="E108" t="s">
        <v>518</v>
      </c>
      <c r="I108">
        <v>0</v>
      </c>
    </row>
    <row r="109" spans="1:9" ht="12.75">
      <c r="A109">
        <v>107</v>
      </c>
      <c r="E109" t="s">
        <v>519</v>
      </c>
      <c r="I109">
        <v>0</v>
      </c>
    </row>
    <row r="110" spans="1:9" ht="12.75">
      <c r="A110">
        <v>108</v>
      </c>
      <c r="B110">
        <v>2</v>
      </c>
      <c r="E110" t="s">
        <v>403</v>
      </c>
      <c r="I110">
        <v>0</v>
      </c>
    </row>
    <row r="111" spans="1:9" ht="12.75">
      <c r="A111">
        <v>109</v>
      </c>
      <c r="B111" t="s">
        <v>663</v>
      </c>
      <c r="E111" t="s">
        <v>404</v>
      </c>
      <c r="I111">
        <v>0</v>
      </c>
    </row>
    <row r="112" spans="1:9" ht="12.75">
      <c r="A112">
        <v>110</v>
      </c>
      <c r="B112" t="s">
        <v>664</v>
      </c>
      <c r="E112" t="s">
        <v>405</v>
      </c>
      <c r="I112">
        <v>0</v>
      </c>
    </row>
    <row r="113" spans="1:9" ht="12.75">
      <c r="A113">
        <v>111</v>
      </c>
      <c r="B113">
        <v>1</v>
      </c>
      <c r="E113" t="s">
        <v>406</v>
      </c>
      <c r="I113">
        <v>0</v>
      </c>
    </row>
    <row r="114" spans="1:9" ht="12.75">
      <c r="A114">
        <v>112</v>
      </c>
      <c r="B114">
        <v>6</v>
      </c>
      <c r="E114" t="s">
        <v>407</v>
      </c>
      <c r="I114">
        <v>0</v>
      </c>
    </row>
    <row r="115" spans="1:9" ht="12.75">
      <c r="A115">
        <v>113</v>
      </c>
      <c r="E115" t="s">
        <v>408</v>
      </c>
      <c r="I115">
        <v>0</v>
      </c>
    </row>
    <row r="116" spans="1:9" ht="12.75">
      <c r="A116">
        <v>114</v>
      </c>
      <c r="E116" t="s">
        <v>409</v>
      </c>
      <c r="I116">
        <v>0</v>
      </c>
    </row>
    <row r="117" spans="1:9" ht="12.75">
      <c r="A117">
        <v>115</v>
      </c>
      <c r="E117" t="s">
        <v>410</v>
      </c>
      <c r="I117">
        <v>0</v>
      </c>
    </row>
    <row r="118" spans="1:9" ht="12.75">
      <c r="A118">
        <v>116</v>
      </c>
      <c r="E118" t="s">
        <v>756</v>
      </c>
      <c r="I118">
        <v>2</v>
      </c>
    </row>
    <row r="119" spans="1:9" ht="12.75">
      <c r="A119">
        <v>117</v>
      </c>
      <c r="E119" t="s">
        <v>757</v>
      </c>
      <c r="I119">
        <v>0</v>
      </c>
    </row>
    <row r="120" spans="1:9" ht="12.75">
      <c r="A120">
        <v>118</v>
      </c>
      <c r="E120" t="s">
        <v>758</v>
      </c>
      <c r="I120">
        <v>2</v>
      </c>
    </row>
    <row r="121" spans="1:9" ht="12.75">
      <c r="A121">
        <v>119</v>
      </c>
      <c r="E121" t="s">
        <v>759</v>
      </c>
      <c r="I121">
        <v>1</v>
      </c>
    </row>
    <row r="122" spans="1:9" ht="12.75">
      <c r="A122">
        <v>120</v>
      </c>
      <c r="E122" t="s">
        <v>760</v>
      </c>
      <c r="I122">
        <v>0</v>
      </c>
    </row>
    <row r="123" spans="1:9" ht="12.75">
      <c r="A123">
        <v>121</v>
      </c>
      <c r="E123" t="s">
        <v>761</v>
      </c>
      <c r="I123">
        <v>2</v>
      </c>
    </row>
    <row r="124" spans="1:9" ht="12.75">
      <c r="A124">
        <v>122</v>
      </c>
      <c r="E124" t="s">
        <v>762</v>
      </c>
      <c r="I124">
        <v>0</v>
      </c>
    </row>
    <row r="125" spans="1:9" ht="12.75">
      <c r="A125">
        <v>123</v>
      </c>
      <c r="E125" t="s">
        <v>763</v>
      </c>
      <c r="I125">
        <v>2</v>
      </c>
    </row>
    <row r="126" spans="1:9" ht="12.75">
      <c r="A126">
        <v>124</v>
      </c>
      <c r="E126" t="s">
        <v>764</v>
      </c>
      <c r="I126">
        <v>0</v>
      </c>
    </row>
    <row r="127" spans="1:9" ht="12.75">
      <c r="A127">
        <v>125</v>
      </c>
      <c r="E127" t="s">
        <v>359</v>
      </c>
      <c r="I127">
        <v>2</v>
      </c>
    </row>
    <row r="128" spans="1:9" ht="12.75">
      <c r="A128">
        <v>126</v>
      </c>
      <c r="E128" t="s">
        <v>360</v>
      </c>
      <c r="I128">
        <v>0</v>
      </c>
    </row>
    <row r="129" spans="1:9" ht="12.75">
      <c r="A129">
        <v>127</v>
      </c>
      <c r="E129" t="s">
        <v>361</v>
      </c>
      <c r="I129">
        <v>2</v>
      </c>
    </row>
    <row r="130" spans="1:9" ht="12.75">
      <c r="A130">
        <v>128</v>
      </c>
      <c r="E130" t="s">
        <v>362</v>
      </c>
      <c r="I130">
        <v>0</v>
      </c>
    </row>
    <row r="131" spans="1:9" ht="12.75">
      <c r="A131">
        <v>129</v>
      </c>
      <c r="E131" t="s">
        <v>363</v>
      </c>
      <c r="I131">
        <v>2</v>
      </c>
    </row>
    <row r="132" spans="1:9" ht="12.75">
      <c r="A132">
        <v>130</v>
      </c>
      <c r="E132" t="s">
        <v>364</v>
      </c>
      <c r="I132">
        <v>0</v>
      </c>
    </row>
    <row r="133" spans="1:9" ht="12.75">
      <c r="A133">
        <v>131</v>
      </c>
      <c r="E133" t="s">
        <v>365</v>
      </c>
      <c r="I133">
        <v>2</v>
      </c>
    </row>
    <row r="134" spans="1:9" ht="12.75">
      <c r="A134">
        <v>132</v>
      </c>
      <c r="E134" t="s">
        <v>366</v>
      </c>
      <c r="I134">
        <v>0</v>
      </c>
    </row>
    <row r="135" spans="1:9" ht="12.75">
      <c r="A135">
        <v>133</v>
      </c>
      <c r="E135" t="s">
        <v>367</v>
      </c>
      <c r="I135">
        <v>2</v>
      </c>
    </row>
    <row r="136" spans="1:9" ht="12.75">
      <c r="A136">
        <v>134</v>
      </c>
      <c r="E136" t="s">
        <v>368</v>
      </c>
      <c r="I136">
        <v>0</v>
      </c>
    </row>
    <row r="137" spans="1:9" ht="12.75">
      <c r="A137">
        <v>135</v>
      </c>
      <c r="E137" t="s">
        <v>369</v>
      </c>
      <c r="I137">
        <v>2</v>
      </c>
    </row>
    <row r="138" spans="1:9" ht="12.75">
      <c r="A138">
        <v>136</v>
      </c>
      <c r="E138" t="s">
        <v>370</v>
      </c>
      <c r="I138">
        <v>0</v>
      </c>
    </row>
    <row r="139" spans="1:9" ht="12.75">
      <c r="A139">
        <v>137</v>
      </c>
      <c r="E139" t="s">
        <v>371</v>
      </c>
      <c r="I139">
        <v>2</v>
      </c>
    </row>
    <row r="140" spans="1:9" ht="12.75">
      <c r="A140">
        <v>138</v>
      </c>
      <c r="E140" t="s">
        <v>372</v>
      </c>
      <c r="I140">
        <v>0</v>
      </c>
    </row>
    <row r="141" spans="1:9" ht="12.75">
      <c r="A141">
        <v>139</v>
      </c>
      <c r="E141" t="s">
        <v>373</v>
      </c>
      <c r="I141">
        <v>2</v>
      </c>
    </row>
    <row r="142" spans="1:9" ht="12.75">
      <c r="A142">
        <v>140</v>
      </c>
      <c r="E142" t="b">
        <v>1</v>
      </c>
      <c r="I142">
        <v>0</v>
      </c>
    </row>
    <row r="143" spans="1:9" ht="12.75">
      <c r="A143">
        <v>141</v>
      </c>
      <c r="E143">
        <v>10</v>
      </c>
      <c r="I143">
        <v>2</v>
      </c>
    </row>
    <row r="144" spans="1:9" ht="12.75">
      <c r="A144">
        <v>142</v>
      </c>
      <c r="E144">
        <v>2052</v>
      </c>
      <c r="I144">
        <v>0</v>
      </c>
    </row>
    <row r="145" spans="1:9" ht="12.75">
      <c r="A145">
        <v>143</v>
      </c>
      <c r="E145">
        <v>12</v>
      </c>
      <c r="I145">
        <v>2</v>
      </c>
    </row>
    <row r="146" spans="1:9" ht="12.75">
      <c r="A146">
        <v>144</v>
      </c>
      <c r="E146">
        <v>313</v>
      </c>
      <c r="I146">
        <v>0</v>
      </c>
    </row>
    <row r="147" spans="1:9" ht="12.75">
      <c r="A147">
        <v>145</v>
      </c>
      <c r="E147" t="s">
        <v>682</v>
      </c>
      <c r="I147">
        <v>2</v>
      </c>
    </row>
    <row r="148" spans="1:9" ht="12.75">
      <c r="A148">
        <v>146</v>
      </c>
      <c r="E148" t="s">
        <v>374</v>
      </c>
      <c r="I148">
        <v>0</v>
      </c>
    </row>
    <row r="149" spans="1:9" ht="12.75">
      <c r="A149">
        <v>147</v>
      </c>
      <c r="E149" t="s">
        <v>375</v>
      </c>
      <c r="I149">
        <v>2</v>
      </c>
    </row>
    <row r="150" spans="1:9" ht="12.75">
      <c r="A150">
        <v>148</v>
      </c>
      <c r="E150" t="s">
        <v>376</v>
      </c>
      <c r="I150">
        <v>0</v>
      </c>
    </row>
    <row r="151" spans="1:9" ht="12.75">
      <c r="A151">
        <v>149</v>
      </c>
      <c r="E151" t="s">
        <v>281</v>
      </c>
      <c r="I151">
        <v>2</v>
      </c>
    </row>
    <row r="152" spans="1:9" ht="12.75">
      <c r="A152">
        <v>150</v>
      </c>
      <c r="E152" t="s">
        <v>282</v>
      </c>
      <c r="I152">
        <v>0</v>
      </c>
    </row>
    <row r="153" spans="1:9" ht="12.75">
      <c r="A153">
        <v>151</v>
      </c>
      <c r="E153" t="s">
        <v>283</v>
      </c>
      <c r="I153">
        <v>2</v>
      </c>
    </row>
    <row r="154" spans="1:9" ht="12.75">
      <c r="A154">
        <v>152</v>
      </c>
      <c r="E154" t="s">
        <v>284</v>
      </c>
      <c r="I154">
        <v>0</v>
      </c>
    </row>
    <row r="155" spans="1:9" ht="12.75">
      <c r="A155">
        <v>153</v>
      </c>
      <c r="E155" t="s">
        <v>285</v>
      </c>
      <c r="I155">
        <v>2</v>
      </c>
    </row>
    <row r="156" spans="1:9" ht="12.75">
      <c r="A156">
        <v>154</v>
      </c>
      <c r="E156" t="s">
        <v>286</v>
      </c>
      <c r="I156">
        <v>0</v>
      </c>
    </row>
    <row r="157" spans="1:9" ht="12.75">
      <c r="A157">
        <v>155</v>
      </c>
      <c r="E157" t="s">
        <v>287</v>
      </c>
      <c r="I157">
        <v>2</v>
      </c>
    </row>
    <row r="158" spans="1:9" ht="12.75">
      <c r="A158">
        <v>156</v>
      </c>
      <c r="E158" t="s">
        <v>288</v>
      </c>
      <c r="I158">
        <v>0</v>
      </c>
    </row>
    <row r="159" spans="1:9" ht="12.75">
      <c r="A159">
        <v>157</v>
      </c>
      <c r="E159" t="s">
        <v>289</v>
      </c>
      <c r="I159">
        <v>2</v>
      </c>
    </row>
    <row r="160" spans="1:9" ht="12.75">
      <c r="A160">
        <v>158</v>
      </c>
      <c r="E160" t="s">
        <v>290</v>
      </c>
      <c r="I160">
        <v>0</v>
      </c>
    </row>
    <row r="161" spans="1:9" ht="38.25">
      <c r="A161">
        <v>159</v>
      </c>
      <c r="E161" s="11" t="s">
        <v>291</v>
      </c>
      <c r="I161">
        <v>2</v>
      </c>
    </row>
    <row r="162" spans="1:9" ht="12.75">
      <c r="A162">
        <v>160</v>
      </c>
      <c r="E162" t="s">
        <v>292</v>
      </c>
      <c r="I162">
        <v>0</v>
      </c>
    </row>
    <row r="163" spans="1:9" ht="12.75">
      <c r="A163">
        <v>161</v>
      </c>
      <c r="E163" t="s">
        <v>293</v>
      </c>
      <c r="I163">
        <v>2</v>
      </c>
    </row>
    <row r="164" spans="1:9" ht="12.75">
      <c r="A164">
        <v>162</v>
      </c>
      <c r="E164" t="s">
        <v>294</v>
      </c>
      <c r="I164">
        <v>0</v>
      </c>
    </row>
    <row r="165" spans="1:9" ht="12.75">
      <c r="A165">
        <v>163</v>
      </c>
      <c r="E165" t="s">
        <v>295</v>
      </c>
      <c r="I165">
        <v>2</v>
      </c>
    </row>
    <row r="166" spans="1:9" ht="12.75">
      <c r="A166">
        <v>164</v>
      </c>
      <c r="E166" t="s">
        <v>296</v>
      </c>
      <c r="I166">
        <v>0</v>
      </c>
    </row>
    <row r="167" spans="1:9" ht="38.25">
      <c r="A167">
        <v>165</v>
      </c>
      <c r="E167" s="11" t="s">
        <v>297</v>
      </c>
      <c r="I167">
        <v>2</v>
      </c>
    </row>
    <row r="168" spans="1:9" ht="12.75">
      <c r="A168">
        <v>166</v>
      </c>
      <c r="E168" t="s">
        <v>298</v>
      </c>
      <c r="I168">
        <v>0</v>
      </c>
    </row>
    <row r="169" spans="1:9" ht="12.75">
      <c r="A169">
        <v>167</v>
      </c>
      <c r="E169" t="s">
        <v>299</v>
      </c>
      <c r="I169">
        <v>2</v>
      </c>
    </row>
    <row r="170" spans="1:9" ht="12.75">
      <c r="A170">
        <v>168</v>
      </c>
      <c r="E170" t="s">
        <v>300</v>
      </c>
      <c r="I170">
        <v>0</v>
      </c>
    </row>
    <row r="171" spans="1:9" ht="12.75">
      <c r="A171">
        <v>169</v>
      </c>
      <c r="E171" t="s">
        <v>301</v>
      </c>
      <c r="I171">
        <v>2</v>
      </c>
    </row>
    <row r="172" spans="1:9" ht="12.75">
      <c r="A172">
        <v>170</v>
      </c>
      <c r="E172" t="s">
        <v>302</v>
      </c>
      <c r="I172">
        <v>0</v>
      </c>
    </row>
    <row r="173" spans="1:9" ht="12.75">
      <c r="A173">
        <v>171</v>
      </c>
      <c r="E173" t="s">
        <v>303</v>
      </c>
      <c r="I173">
        <v>2</v>
      </c>
    </row>
    <row r="174" spans="1:9" ht="12.75">
      <c r="A174">
        <v>172</v>
      </c>
      <c r="E174" t="s">
        <v>304</v>
      </c>
      <c r="I174">
        <v>2</v>
      </c>
    </row>
    <row r="175" spans="1:9" ht="12.75">
      <c r="A175">
        <v>173</v>
      </c>
      <c r="E175" t="s">
        <v>305</v>
      </c>
      <c r="I175">
        <v>1</v>
      </c>
    </row>
    <row r="176" spans="1:9" ht="12.75">
      <c r="A176">
        <v>174</v>
      </c>
      <c r="E176" t="s">
        <v>306</v>
      </c>
      <c r="I176">
        <v>0</v>
      </c>
    </row>
    <row r="177" spans="1:9" ht="12.75">
      <c r="A177">
        <v>175</v>
      </c>
      <c r="E177" t="s">
        <v>307</v>
      </c>
      <c r="I177">
        <v>2</v>
      </c>
    </row>
    <row r="178" spans="1:9" ht="12.75">
      <c r="A178">
        <v>176</v>
      </c>
      <c r="E178" t="s">
        <v>308</v>
      </c>
      <c r="I178">
        <v>0</v>
      </c>
    </row>
    <row r="179" spans="1:9" ht="12.75">
      <c r="A179">
        <v>177</v>
      </c>
      <c r="E179" t="s">
        <v>309</v>
      </c>
      <c r="I179">
        <v>2</v>
      </c>
    </row>
    <row r="180" spans="1:9" ht="12.75">
      <c r="A180">
        <v>178</v>
      </c>
      <c r="E180" t="s">
        <v>310</v>
      </c>
      <c r="I180">
        <v>0</v>
      </c>
    </row>
    <row r="181" spans="1:9" ht="12.75">
      <c r="A181">
        <v>179</v>
      </c>
      <c r="E181" t="s">
        <v>311</v>
      </c>
      <c r="I181">
        <v>2</v>
      </c>
    </row>
    <row r="182" spans="1:9" ht="12.75">
      <c r="A182">
        <v>180</v>
      </c>
      <c r="E182" t="s">
        <v>312</v>
      </c>
      <c r="I182">
        <v>0</v>
      </c>
    </row>
    <row r="183" spans="1:9" ht="12.75">
      <c r="A183">
        <v>181</v>
      </c>
      <c r="E183" t="s">
        <v>313</v>
      </c>
      <c r="I183">
        <v>2</v>
      </c>
    </row>
    <row r="184" spans="1:9" ht="12.75">
      <c r="A184">
        <v>182</v>
      </c>
      <c r="E184" t="s">
        <v>314</v>
      </c>
      <c r="I184">
        <v>0</v>
      </c>
    </row>
    <row r="185" spans="1:9" ht="12.75">
      <c r="A185">
        <v>183</v>
      </c>
      <c r="E185" t="s">
        <v>315</v>
      </c>
      <c r="I185">
        <v>2</v>
      </c>
    </row>
    <row r="186" spans="1:9" ht="12.75">
      <c r="A186">
        <v>184</v>
      </c>
      <c r="E186" t="s">
        <v>316</v>
      </c>
      <c r="I186">
        <v>0</v>
      </c>
    </row>
    <row r="187" spans="1:9" ht="38.25">
      <c r="A187">
        <v>185</v>
      </c>
      <c r="E187" s="11" t="s">
        <v>711</v>
      </c>
      <c r="I187">
        <v>2</v>
      </c>
    </row>
    <row r="188" spans="1:9" ht="12.75">
      <c r="A188">
        <v>186</v>
      </c>
      <c r="E188" t="s">
        <v>228</v>
      </c>
      <c r="I188">
        <v>0</v>
      </c>
    </row>
    <row r="189" spans="1:9" ht="12.75">
      <c r="A189">
        <v>187</v>
      </c>
      <c r="E189" t="s">
        <v>229</v>
      </c>
      <c r="I189">
        <v>2</v>
      </c>
    </row>
    <row r="190" spans="1:9" ht="12.75">
      <c r="A190">
        <v>188</v>
      </c>
      <c r="E190" t="s">
        <v>230</v>
      </c>
      <c r="I190">
        <v>2</v>
      </c>
    </row>
    <row r="191" spans="1:9" ht="38.25">
      <c r="A191">
        <v>189</v>
      </c>
      <c r="E191" s="11" t="s">
        <v>231</v>
      </c>
      <c r="I191">
        <v>1</v>
      </c>
    </row>
    <row r="192" spans="1:9" ht="12.75">
      <c r="A192">
        <v>190</v>
      </c>
      <c r="E192" t="s">
        <v>232</v>
      </c>
      <c r="I192">
        <v>0</v>
      </c>
    </row>
    <row r="193" spans="1:9" ht="12.75">
      <c r="A193">
        <v>191</v>
      </c>
      <c r="E193" t="s">
        <v>233</v>
      </c>
      <c r="I193">
        <v>2</v>
      </c>
    </row>
    <row r="194" spans="1:9" ht="12.75">
      <c r="A194">
        <v>192</v>
      </c>
      <c r="E194" t="s">
        <v>234</v>
      </c>
      <c r="I194">
        <v>0</v>
      </c>
    </row>
    <row r="195" spans="1:9" ht="12.75">
      <c r="A195">
        <v>193</v>
      </c>
      <c r="E195" t="s">
        <v>235</v>
      </c>
      <c r="I195">
        <v>2</v>
      </c>
    </row>
    <row r="196" spans="1:9" ht="12.75">
      <c r="A196">
        <v>194</v>
      </c>
      <c r="E196" t="s">
        <v>236</v>
      </c>
      <c r="I196">
        <v>0</v>
      </c>
    </row>
    <row r="197" spans="1:9" ht="12.75">
      <c r="A197">
        <v>195</v>
      </c>
      <c r="E197" t="s">
        <v>237</v>
      </c>
      <c r="I197">
        <v>2</v>
      </c>
    </row>
    <row r="198" spans="1:9" ht="12.75">
      <c r="A198">
        <v>196</v>
      </c>
      <c r="E198" t="s">
        <v>238</v>
      </c>
      <c r="I198">
        <v>0</v>
      </c>
    </row>
    <row r="199" spans="1:9" ht="12.75">
      <c r="A199">
        <v>197</v>
      </c>
      <c r="E199" t="s">
        <v>239</v>
      </c>
      <c r="I199">
        <v>2</v>
      </c>
    </row>
    <row r="200" spans="1:9" ht="12.75">
      <c r="A200">
        <v>198</v>
      </c>
      <c r="E200" t="s">
        <v>240</v>
      </c>
      <c r="I200">
        <v>0</v>
      </c>
    </row>
    <row r="201" spans="1:9" ht="12.75">
      <c r="A201">
        <v>199</v>
      </c>
      <c r="E201" t="s">
        <v>241</v>
      </c>
      <c r="I201">
        <v>2</v>
      </c>
    </row>
    <row r="202" spans="1:9" ht="12.75">
      <c r="A202">
        <v>200</v>
      </c>
      <c r="E202" t="s">
        <v>242</v>
      </c>
      <c r="I202">
        <v>0</v>
      </c>
    </row>
    <row r="203" spans="1:9" ht="12.75">
      <c r="A203">
        <v>201</v>
      </c>
      <c r="E203" t="s">
        <v>243</v>
      </c>
      <c r="I203">
        <v>2</v>
      </c>
    </row>
    <row r="204" spans="1:9" ht="12.75">
      <c r="A204">
        <v>202</v>
      </c>
      <c r="E204" t="s">
        <v>244</v>
      </c>
      <c r="I204">
        <v>0</v>
      </c>
    </row>
    <row r="205" spans="1:9" ht="12.75">
      <c r="A205">
        <v>203</v>
      </c>
      <c r="E205" t="s">
        <v>245</v>
      </c>
      <c r="I205">
        <v>2</v>
      </c>
    </row>
    <row r="206" spans="1:9" ht="12.75">
      <c r="A206">
        <v>204</v>
      </c>
      <c r="E206" t="s">
        <v>246</v>
      </c>
      <c r="I206">
        <v>0</v>
      </c>
    </row>
    <row r="207" spans="1:9" ht="12.75">
      <c r="A207">
        <v>205</v>
      </c>
      <c r="E207" t="s">
        <v>247</v>
      </c>
      <c r="I207">
        <v>2</v>
      </c>
    </row>
    <row r="208" spans="1:9" ht="12.75">
      <c r="A208">
        <v>206</v>
      </c>
      <c r="E208" t="s">
        <v>248</v>
      </c>
      <c r="I208">
        <v>0</v>
      </c>
    </row>
    <row r="209" spans="1:9" ht="12.75">
      <c r="A209">
        <v>207</v>
      </c>
      <c r="E209" t="s">
        <v>249</v>
      </c>
      <c r="I209">
        <v>2</v>
      </c>
    </row>
    <row r="210" spans="1:9" ht="12.75">
      <c r="A210">
        <v>208</v>
      </c>
      <c r="E210" t="s">
        <v>250</v>
      </c>
      <c r="I210">
        <v>2</v>
      </c>
    </row>
    <row r="211" spans="1:9" ht="38.25">
      <c r="A211">
        <v>209</v>
      </c>
      <c r="E211" s="11" t="s">
        <v>251</v>
      </c>
      <c r="I211">
        <v>1</v>
      </c>
    </row>
    <row r="212" spans="1:9" ht="12.75">
      <c r="A212">
        <v>210</v>
      </c>
      <c r="E212" t="s">
        <v>252</v>
      </c>
      <c r="I212">
        <v>0</v>
      </c>
    </row>
    <row r="213" spans="1:9" ht="12.75">
      <c r="A213">
        <v>211</v>
      </c>
      <c r="E213" t="s">
        <v>253</v>
      </c>
      <c r="I213">
        <v>2</v>
      </c>
    </row>
    <row r="214" spans="1:9" ht="12.75">
      <c r="A214">
        <v>212</v>
      </c>
      <c r="E214" t="s">
        <v>254</v>
      </c>
      <c r="I214">
        <v>0</v>
      </c>
    </row>
    <row r="215" spans="1:9" ht="12.75">
      <c r="A215">
        <v>213</v>
      </c>
      <c r="E215" t="s">
        <v>255</v>
      </c>
      <c r="I215">
        <v>2</v>
      </c>
    </row>
    <row r="216" spans="1:9" ht="12.75">
      <c r="A216">
        <v>214</v>
      </c>
      <c r="E216" t="s">
        <v>256</v>
      </c>
      <c r="I216">
        <v>0</v>
      </c>
    </row>
    <row r="217" spans="1:9" ht="12.75">
      <c r="A217">
        <v>215</v>
      </c>
      <c r="E217" t="s">
        <v>257</v>
      </c>
      <c r="I217">
        <v>2</v>
      </c>
    </row>
    <row r="218" spans="1:9" ht="12.75">
      <c r="A218">
        <v>216</v>
      </c>
      <c r="E218" t="s">
        <v>258</v>
      </c>
      <c r="I218">
        <v>0</v>
      </c>
    </row>
    <row r="219" spans="1:9" ht="12.75">
      <c r="A219">
        <v>217</v>
      </c>
      <c r="E219" t="s">
        <v>259</v>
      </c>
      <c r="I219">
        <v>2</v>
      </c>
    </row>
    <row r="220" spans="1:9" ht="12.75">
      <c r="A220">
        <v>218</v>
      </c>
      <c r="E220" t="s">
        <v>260</v>
      </c>
      <c r="I220">
        <v>0</v>
      </c>
    </row>
    <row r="221" spans="1:9" ht="12.75">
      <c r="A221">
        <v>219</v>
      </c>
      <c r="E221" t="s">
        <v>261</v>
      </c>
      <c r="I221">
        <v>2</v>
      </c>
    </row>
    <row r="222" spans="1:9" ht="12.75">
      <c r="A222">
        <v>220</v>
      </c>
      <c r="E222" t="s">
        <v>262</v>
      </c>
      <c r="I222">
        <v>0</v>
      </c>
    </row>
    <row r="223" spans="1:9" ht="12.75">
      <c r="A223">
        <v>221</v>
      </c>
      <c r="E223" t="s">
        <v>263</v>
      </c>
      <c r="I223">
        <v>2</v>
      </c>
    </row>
    <row r="224" spans="1:9" ht="12.75">
      <c r="A224">
        <v>222</v>
      </c>
      <c r="E224" t="s">
        <v>264</v>
      </c>
      <c r="I224">
        <v>0</v>
      </c>
    </row>
    <row r="225" spans="1:9" ht="12.75">
      <c r="A225">
        <v>223</v>
      </c>
      <c r="E225" t="s">
        <v>265</v>
      </c>
      <c r="I225">
        <v>2</v>
      </c>
    </row>
    <row r="226" spans="1:9" ht="12.75">
      <c r="A226">
        <v>224</v>
      </c>
      <c r="E226" t="s">
        <v>266</v>
      </c>
      <c r="I226">
        <v>0</v>
      </c>
    </row>
    <row r="227" spans="1:9" ht="12.75">
      <c r="A227">
        <v>225</v>
      </c>
      <c r="E227" t="s">
        <v>267</v>
      </c>
      <c r="I227">
        <v>2</v>
      </c>
    </row>
    <row r="228" spans="1:9" ht="12.75">
      <c r="A228">
        <v>226</v>
      </c>
      <c r="E228" t="s">
        <v>268</v>
      </c>
      <c r="I228">
        <v>0</v>
      </c>
    </row>
    <row r="229" spans="1:9" ht="12.75">
      <c r="A229">
        <v>227</v>
      </c>
      <c r="E229" t="s">
        <v>269</v>
      </c>
      <c r="I229">
        <v>2</v>
      </c>
    </row>
    <row r="230" spans="1:9" ht="12.75">
      <c r="A230">
        <v>228</v>
      </c>
      <c r="E230" t="s">
        <v>270</v>
      </c>
      <c r="I230">
        <v>0</v>
      </c>
    </row>
    <row r="231" spans="1:9" ht="12.75">
      <c r="A231">
        <v>229</v>
      </c>
      <c r="E231" t="s">
        <v>271</v>
      </c>
      <c r="I231">
        <v>2</v>
      </c>
    </row>
    <row r="232" spans="1:9" ht="12.75">
      <c r="A232">
        <v>230</v>
      </c>
      <c r="E232" t="s">
        <v>272</v>
      </c>
      <c r="I232">
        <v>0</v>
      </c>
    </row>
    <row r="233" spans="1:9" ht="12.75">
      <c r="A233">
        <v>231</v>
      </c>
      <c r="E233" t="s">
        <v>273</v>
      </c>
      <c r="I233">
        <v>2</v>
      </c>
    </row>
    <row r="234" spans="1:9" ht="12.75">
      <c r="A234">
        <v>232</v>
      </c>
      <c r="E234" t="s">
        <v>274</v>
      </c>
      <c r="I234">
        <v>0</v>
      </c>
    </row>
    <row r="235" spans="1:9" ht="12.75">
      <c r="A235">
        <v>233</v>
      </c>
      <c r="E235" t="s">
        <v>275</v>
      </c>
      <c r="I235">
        <v>2</v>
      </c>
    </row>
    <row r="236" spans="1:9" ht="12.75">
      <c r="A236">
        <v>234</v>
      </c>
      <c r="E236" t="s">
        <v>276</v>
      </c>
      <c r="I236">
        <v>0</v>
      </c>
    </row>
    <row r="237" spans="1:9" ht="38.25">
      <c r="A237">
        <v>235</v>
      </c>
      <c r="E237" s="11" t="s">
        <v>277</v>
      </c>
      <c r="I237">
        <v>2</v>
      </c>
    </row>
    <row r="238" spans="1:9" ht="12.75">
      <c r="A238">
        <v>236</v>
      </c>
      <c r="E238" t="s">
        <v>278</v>
      </c>
      <c r="I238">
        <v>2</v>
      </c>
    </row>
    <row r="239" spans="1:9" ht="12.75">
      <c r="A239">
        <v>237</v>
      </c>
      <c r="E239" t="s">
        <v>279</v>
      </c>
      <c r="I239">
        <v>1</v>
      </c>
    </row>
    <row r="240" spans="1:9" ht="12.75">
      <c r="A240">
        <v>238</v>
      </c>
      <c r="E240" t="s">
        <v>280</v>
      </c>
      <c r="I240">
        <v>0</v>
      </c>
    </row>
    <row r="241" spans="1:9" ht="12.75">
      <c r="A241">
        <v>239</v>
      </c>
      <c r="E241" t="s">
        <v>452</v>
      </c>
      <c r="I241">
        <v>2</v>
      </c>
    </row>
    <row r="242" spans="1:9" ht="12.75">
      <c r="A242">
        <v>240</v>
      </c>
      <c r="E242" t="s">
        <v>453</v>
      </c>
      <c r="I242">
        <v>0</v>
      </c>
    </row>
    <row r="243" spans="1:9" ht="12.75">
      <c r="A243">
        <v>241</v>
      </c>
      <c r="E243" t="s">
        <v>454</v>
      </c>
      <c r="I243">
        <v>2</v>
      </c>
    </row>
    <row r="244" spans="1:9" ht="12.75">
      <c r="A244">
        <v>242</v>
      </c>
      <c r="E244" t="s">
        <v>455</v>
      </c>
      <c r="I244">
        <v>0</v>
      </c>
    </row>
    <row r="245" spans="1:9" ht="38.25">
      <c r="A245">
        <v>243</v>
      </c>
      <c r="E245" s="11" t="s">
        <v>456</v>
      </c>
      <c r="I245">
        <v>2</v>
      </c>
    </row>
    <row r="246" spans="1:9" ht="12.75">
      <c r="A246">
        <v>244</v>
      </c>
      <c r="E246" t="s">
        <v>457</v>
      </c>
      <c r="I246">
        <v>0</v>
      </c>
    </row>
    <row r="247" spans="1:9" ht="12.75">
      <c r="A247">
        <v>245</v>
      </c>
      <c r="E247" t="s">
        <v>458</v>
      </c>
      <c r="I247">
        <v>2</v>
      </c>
    </row>
    <row r="248" spans="1:9" ht="12.75">
      <c r="A248">
        <v>246</v>
      </c>
      <c r="E248" t="s">
        <v>459</v>
      </c>
      <c r="I248">
        <v>0</v>
      </c>
    </row>
    <row r="249" spans="1:9" ht="12.75">
      <c r="A249">
        <v>247</v>
      </c>
      <c r="E249" t="s">
        <v>460</v>
      </c>
      <c r="I249">
        <v>2</v>
      </c>
    </row>
    <row r="250" spans="1:9" ht="12.75">
      <c r="A250">
        <v>248</v>
      </c>
      <c r="E250" t="s">
        <v>461</v>
      </c>
      <c r="I250">
        <v>0</v>
      </c>
    </row>
    <row r="251" spans="1:9" ht="12.75">
      <c r="A251">
        <v>249</v>
      </c>
      <c r="E251" t="s">
        <v>462</v>
      </c>
      <c r="I251">
        <v>2</v>
      </c>
    </row>
    <row r="252" spans="1:9" ht="12.75">
      <c r="A252">
        <v>250</v>
      </c>
      <c r="E252" t="s">
        <v>463</v>
      </c>
      <c r="I252">
        <v>0</v>
      </c>
    </row>
    <row r="253" spans="1:9" ht="12.75">
      <c r="A253">
        <v>251</v>
      </c>
      <c r="E253" t="s">
        <v>464</v>
      </c>
      <c r="I253">
        <v>2</v>
      </c>
    </row>
    <row r="254" spans="1:9" ht="12.75">
      <c r="A254">
        <v>252</v>
      </c>
      <c r="E254" t="s">
        <v>465</v>
      </c>
      <c r="I254">
        <v>0</v>
      </c>
    </row>
    <row r="255" spans="1:9" ht="12.75">
      <c r="A255">
        <v>253</v>
      </c>
      <c r="E255" t="s">
        <v>466</v>
      </c>
      <c r="I255">
        <v>2</v>
      </c>
    </row>
    <row r="256" spans="1:9" ht="12.75">
      <c r="A256">
        <v>254</v>
      </c>
      <c r="E256" t="s">
        <v>467</v>
      </c>
      <c r="I256">
        <v>0</v>
      </c>
    </row>
    <row r="257" spans="5:9" ht="12.75">
      <c r="E257" t="s">
        <v>468</v>
      </c>
      <c r="I257">
        <v>2</v>
      </c>
    </row>
    <row r="258" spans="5:9" ht="12.75">
      <c r="E258" t="s">
        <v>469</v>
      </c>
      <c r="I258">
        <v>0</v>
      </c>
    </row>
    <row r="259" spans="5:9" ht="12.75">
      <c r="E259" t="s">
        <v>470</v>
      </c>
      <c r="I259">
        <v>2</v>
      </c>
    </row>
    <row r="260" spans="5:9" ht="12.75">
      <c r="E260" t="s">
        <v>471</v>
      </c>
      <c r="I260">
        <v>0</v>
      </c>
    </row>
    <row r="261" spans="5:9" ht="12.75">
      <c r="E261" t="s">
        <v>472</v>
      </c>
      <c r="I261">
        <v>2</v>
      </c>
    </row>
    <row r="262" spans="5:9" ht="12.75">
      <c r="E262" t="s">
        <v>473</v>
      </c>
      <c r="I262">
        <v>0</v>
      </c>
    </row>
    <row r="263" spans="5:9" ht="12.75">
      <c r="E263" t="s">
        <v>474</v>
      </c>
      <c r="I263">
        <v>2</v>
      </c>
    </row>
    <row r="264" spans="5:9" ht="12.75">
      <c r="E264" t="s">
        <v>475</v>
      </c>
      <c r="I264">
        <v>0</v>
      </c>
    </row>
    <row r="265" spans="5:9" ht="12.75">
      <c r="E265" t="s">
        <v>476</v>
      </c>
      <c r="I265">
        <v>2</v>
      </c>
    </row>
    <row r="266" spans="5:9" ht="12.75">
      <c r="E266" t="s">
        <v>477</v>
      </c>
      <c r="I266">
        <v>2</v>
      </c>
    </row>
    <row r="267" spans="5:9" ht="12.75">
      <c r="E267" t="s">
        <v>478</v>
      </c>
      <c r="I267">
        <v>1</v>
      </c>
    </row>
    <row r="268" spans="5:9" ht="12.75">
      <c r="E268" t="s">
        <v>479</v>
      </c>
      <c r="I268">
        <v>0</v>
      </c>
    </row>
    <row r="269" spans="5:9" ht="38.25">
      <c r="E269" s="11" t="s">
        <v>414</v>
      </c>
      <c r="I269">
        <v>2</v>
      </c>
    </row>
    <row r="270" spans="5:9" ht="12.75">
      <c r="E270" t="s">
        <v>415</v>
      </c>
      <c r="I270">
        <v>0</v>
      </c>
    </row>
    <row r="271" spans="5:9" ht="12.75">
      <c r="E271" t="s">
        <v>416</v>
      </c>
      <c r="I271">
        <v>2</v>
      </c>
    </row>
    <row r="272" spans="5:9" ht="12.75">
      <c r="E272" t="s">
        <v>417</v>
      </c>
      <c r="I272">
        <v>0</v>
      </c>
    </row>
    <row r="273" spans="5:9" ht="12.75">
      <c r="E273" t="s">
        <v>418</v>
      </c>
      <c r="I273">
        <v>2</v>
      </c>
    </row>
    <row r="274" spans="5:9" ht="12.75">
      <c r="E274" t="s">
        <v>419</v>
      </c>
      <c r="I274">
        <v>0</v>
      </c>
    </row>
    <row r="275" spans="5:9" ht="12.75">
      <c r="E275" t="s">
        <v>420</v>
      </c>
      <c r="I275">
        <v>2</v>
      </c>
    </row>
    <row r="276" spans="5:9" ht="12.75">
      <c r="E276" t="s">
        <v>421</v>
      </c>
      <c r="I276">
        <v>0</v>
      </c>
    </row>
    <row r="277" spans="5:9" ht="12.75">
      <c r="E277" t="s">
        <v>422</v>
      </c>
      <c r="I277">
        <v>2</v>
      </c>
    </row>
    <row r="278" spans="5:9" ht="12.75">
      <c r="E278" t="s">
        <v>423</v>
      </c>
      <c r="I278">
        <v>0</v>
      </c>
    </row>
    <row r="279" spans="5:9" ht="12.75">
      <c r="E279" t="s">
        <v>424</v>
      </c>
      <c r="I279">
        <v>2</v>
      </c>
    </row>
    <row r="280" spans="5:9" ht="12.75">
      <c r="E280" t="s">
        <v>425</v>
      </c>
      <c r="I280">
        <v>0</v>
      </c>
    </row>
    <row r="281" spans="5:9" ht="12.75">
      <c r="E281" t="s">
        <v>426</v>
      </c>
      <c r="I281">
        <v>2</v>
      </c>
    </row>
    <row r="282" spans="5:9" ht="12.75">
      <c r="E282" t="s">
        <v>427</v>
      </c>
      <c r="I282">
        <v>0</v>
      </c>
    </row>
    <row r="283" spans="5:9" ht="12.75">
      <c r="E283" t="s">
        <v>428</v>
      </c>
      <c r="I283">
        <v>2</v>
      </c>
    </row>
    <row r="284" spans="5:9" ht="12.75">
      <c r="E284" t="s">
        <v>429</v>
      </c>
      <c r="I284">
        <v>2</v>
      </c>
    </row>
    <row r="285" spans="5:9" ht="12.75">
      <c r="E285" t="s">
        <v>430</v>
      </c>
      <c r="I285">
        <v>1</v>
      </c>
    </row>
    <row r="286" spans="5:9" ht="12.75">
      <c r="E286" t="s">
        <v>431</v>
      </c>
      <c r="I286">
        <v>0</v>
      </c>
    </row>
    <row r="287" spans="5:9" ht="12.75">
      <c r="E287" t="s">
        <v>432</v>
      </c>
      <c r="I287">
        <v>2</v>
      </c>
    </row>
    <row r="288" spans="5:9" ht="12.75">
      <c r="E288" t="s">
        <v>818</v>
      </c>
      <c r="I288">
        <v>0</v>
      </c>
    </row>
    <row r="289" spans="5:9" ht="12.75">
      <c r="E289" t="s">
        <v>819</v>
      </c>
      <c r="I289">
        <v>2</v>
      </c>
    </row>
    <row r="290" spans="5:9" ht="12.75">
      <c r="E290" t="s">
        <v>820</v>
      </c>
      <c r="I290">
        <v>0</v>
      </c>
    </row>
    <row r="291" spans="5:9" ht="38.25">
      <c r="E291" s="11" t="s">
        <v>821</v>
      </c>
      <c r="I291">
        <v>2</v>
      </c>
    </row>
    <row r="292" spans="5:9" ht="12.75">
      <c r="E292" t="s">
        <v>822</v>
      </c>
      <c r="I292">
        <v>0</v>
      </c>
    </row>
    <row r="293" spans="5:9" ht="12.75">
      <c r="E293" t="s">
        <v>823</v>
      </c>
      <c r="I293">
        <v>2</v>
      </c>
    </row>
    <row r="294" spans="5:9" ht="12.75">
      <c r="E294" t="s">
        <v>824</v>
      </c>
      <c r="I294">
        <v>0</v>
      </c>
    </row>
    <row r="295" spans="5:9" ht="12.75">
      <c r="E295" t="s">
        <v>825</v>
      </c>
      <c r="I295">
        <v>2</v>
      </c>
    </row>
    <row r="296" spans="5:9" ht="12.75">
      <c r="E296" t="s">
        <v>826</v>
      </c>
      <c r="I296">
        <v>0</v>
      </c>
    </row>
    <row r="297" spans="5:9" ht="12.75">
      <c r="E297" t="s">
        <v>827</v>
      </c>
      <c r="I297">
        <v>2</v>
      </c>
    </row>
    <row r="298" spans="5:9" ht="12.75">
      <c r="E298" t="s">
        <v>828</v>
      </c>
      <c r="I298">
        <v>0</v>
      </c>
    </row>
    <row r="299" spans="5:9" ht="12.75">
      <c r="E299" t="s">
        <v>829</v>
      </c>
      <c r="I299">
        <v>2</v>
      </c>
    </row>
    <row r="300" spans="5:9" ht="12.75">
      <c r="E300" t="s">
        <v>830</v>
      </c>
      <c r="I300">
        <v>0</v>
      </c>
    </row>
    <row r="301" spans="5:9" ht="12.75">
      <c r="E301" t="s">
        <v>831</v>
      </c>
      <c r="I301">
        <v>2</v>
      </c>
    </row>
    <row r="302" spans="5:9" ht="12.75">
      <c r="E302" t="s">
        <v>832</v>
      </c>
      <c r="I302">
        <v>0</v>
      </c>
    </row>
    <row r="303" spans="5:9" ht="12.75">
      <c r="E303" t="s">
        <v>833</v>
      </c>
      <c r="I303">
        <v>2</v>
      </c>
    </row>
    <row r="304" spans="5:9" ht="12.75">
      <c r="E304" t="s">
        <v>834</v>
      </c>
      <c r="I304">
        <v>0</v>
      </c>
    </row>
    <row r="305" spans="5:9" ht="12.75">
      <c r="E305" t="s">
        <v>835</v>
      </c>
      <c r="I305">
        <v>2</v>
      </c>
    </row>
    <row r="306" spans="5:9" ht="12.75">
      <c r="E306" t="s">
        <v>836</v>
      </c>
      <c r="I306">
        <v>0</v>
      </c>
    </row>
    <row r="307" spans="5:9" ht="12.75">
      <c r="E307" t="s">
        <v>837</v>
      </c>
      <c r="I307">
        <v>2</v>
      </c>
    </row>
    <row r="308" spans="5:9" ht="12.75">
      <c r="E308" t="s">
        <v>838</v>
      </c>
      <c r="I308">
        <v>0</v>
      </c>
    </row>
    <row r="309" spans="5:9" ht="38.25">
      <c r="E309" s="11" t="s">
        <v>839</v>
      </c>
      <c r="I309">
        <v>2</v>
      </c>
    </row>
    <row r="310" spans="5:9" ht="12.75">
      <c r="E310" t="s">
        <v>840</v>
      </c>
      <c r="I310">
        <v>2</v>
      </c>
    </row>
    <row r="311" spans="5:9" ht="12.75">
      <c r="E311" t="s">
        <v>841</v>
      </c>
      <c r="I311">
        <v>1</v>
      </c>
    </row>
    <row r="312" spans="5:9" ht="12.75">
      <c r="E312" t="s">
        <v>842</v>
      </c>
      <c r="I312">
        <v>0</v>
      </c>
    </row>
    <row r="313" spans="5:9" ht="12.75">
      <c r="E313" t="s">
        <v>843</v>
      </c>
      <c r="I313">
        <v>2</v>
      </c>
    </row>
    <row r="314" spans="5:9" ht="12.75">
      <c r="E314" t="s">
        <v>844</v>
      </c>
      <c r="I314">
        <v>2</v>
      </c>
    </row>
    <row r="315" spans="5:9" ht="12.75">
      <c r="E315" t="s">
        <v>845</v>
      </c>
      <c r="I315">
        <v>1</v>
      </c>
    </row>
    <row r="316" spans="5:9" ht="12.75">
      <c r="E316" t="s">
        <v>846</v>
      </c>
      <c r="I316">
        <v>0</v>
      </c>
    </row>
    <row r="317" spans="5:9" ht="12.75">
      <c r="E317" t="s">
        <v>847</v>
      </c>
      <c r="I317">
        <v>2</v>
      </c>
    </row>
    <row r="318" spans="5:9" ht="12.75">
      <c r="E318" t="s">
        <v>848</v>
      </c>
      <c r="I318">
        <v>0</v>
      </c>
    </row>
    <row r="319" spans="5:9" ht="12.75">
      <c r="E319" t="s">
        <v>849</v>
      </c>
      <c r="I319">
        <v>2</v>
      </c>
    </row>
    <row r="320" spans="5:9" ht="12.75">
      <c r="E320" t="s">
        <v>850</v>
      </c>
      <c r="I320">
        <v>0</v>
      </c>
    </row>
    <row r="321" spans="5:9" ht="12.75">
      <c r="E321" t="s">
        <v>851</v>
      </c>
      <c r="I321">
        <v>2</v>
      </c>
    </row>
    <row r="322" spans="5:9" ht="12.75">
      <c r="E322" t="s">
        <v>852</v>
      </c>
      <c r="I322">
        <v>0</v>
      </c>
    </row>
    <row r="323" spans="5:9" ht="12.75">
      <c r="E323" t="s">
        <v>853</v>
      </c>
      <c r="I323">
        <v>2</v>
      </c>
    </row>
    <row r="324" spans="5:9" ht="12.75">
      <c r="E324" t="s">
        <v>854</v>
      </c>
      <c r="I324">
        <v>0</v>
      </c>
    </row>
    <row r="325" spans="5:9" ht="12.75">
      <c r="E325" t="s">
        <v>855</v>
      </c>
      <c r="I325">
        <v>2</v>
      </c>
    </row>
    <row r="326" spans="5:9" ht="12.75">
      <c r="E326" t="s">
        <v>856</v>
      </c>
      <c r="I326">
        <v>2</v>
      </c>
    </row>
    <row r="327" spans="5:9" ht="12.75">
      <c r="E327" t="s">
        <v>857</v>
      </c>
      <c r="I327">
        <v>1</v>
      </c>
    </row>
    <row r="328" spans="5:9" ht="12.75">
      <c r="E328" t="s">
        <v>858</v>
      </c>
      <c r="I328">
        <v>0</v>
      </c>
    </row>
    <row r="329" spans="5:9" ht="38.25">
      <c r="E329" s="11" t="s">
        <v>859</v>
      </c>
      <c r="I329">
        <v>2</v>
      </c>
    </row>
    <row r="330" spans="5:9" ht="12.75">
      <c r="E330" t="s">
        <v>860</v>
      </c>
      <c r="I330">
        <v>0</v>
      </c>
    </row>
    <row r="331" spans="5:9" ht="12.75">
      <c r="E331" t="s">
        <v>861</v>
      </c>
      <c r="I331">
        <v>2</v>
      </c>
    </row>
    <row r="332" spans="5:9" ht="12.75">
      <c r="E332" t="s">
        <v>862</v>
      </c>
      <c r="I332">
        <v>0</v>
      </c>
    </row>
    <row r="333" spans="5:9" ht="12.75">
      <c r="E333" t="s">
        <v>863</v>
      </c>
      <c r="I333">
        <v>2</v>
      </c>
    </row>
    <row r="334" spans="5:9" ht="12.75">
      <c r="E334" t="s">
        <v>864</v>
      </c>
      <c r="I334">
        <v>0</v>
      </c>
    </row>
    <row r="335" spans="5:9" ht="12.75">
      <c r="E335" t="s">
        <v>865</v>
      </c>
      <c r="I335">
        <v>2</v>
      </c>
    </row>
    <row r="336" spans="5:9" ht="12.75">
      <c r="E336" t="s">
        <v>866</v>
      </c>
      <c r="I336">
        <v>0</v>
      </c>
    </row>
    <row r="337" spans="5:9" ht="12.75">
      <c r="E337" t="s">
        <v>867</v>
      </c>
      <c r="I337">
        <v>2</v>
      </c>
    </row>
    <row r="338" spans="5:9" ht="12.75">
      <c r="E338" t="s">
        <v>868</v>
      </c>
      <c r="I338">
        <v>0</v>
      </c>
    </row>
    <row r="339" spans="5:9" ht="12.75">
      <c r="E339" t="s">
        <v>869</v>
      </c>
      <c r="I339">
        <v>2</v>
      </c>
    </row>
    <row r="340" spans="5:9" ht="12.75">
      <c r="E340" t="s">
        <v>870</v>
      </c>
      <c r="I340">
        <v>0</v>
      </c>
    </row>
    <row r="341" spans="5:9" ht="12.75">
      <c r="E341" t="s">
        <v>382</v>
      </c>
      <c r="I341">
        <v>2</v>
      </c>
    </row>
    <row r="342" spans="5:9" ht="12.75">
      <c r="E342" t="s">
        <v>383</v>
      </c>
      <c r="I342">
        <v>0</v>
      </c>
    </row>
    <row r="343" spans="5:9" ht="12.75">
      <c r="E343" t="s">
        <v>384</v>
      </c>
      <c r="I343">
        <v>2</v>
      </c>
    </row>
    <row r="344" spans="5:9" ht="12.75">
      <c r="E344" t="s">
        <v>705</v>
      </c>
      <c r="I344">
        <v>0</v>
      </c>
    </row>
    <row r="345" spans="5:9" ht="12.75">
      <c r="E345" t="s">
        <v>385</v>
      </c>
      <c r="I345">
        <v>2</v>
      </c>
    </row>
    <row r="346" spans="5:9" ht="12.75">
      <c r="E346" t="s">
        <v>386</v>
      </c>
      <c r="I346">
        <v>0</v>
      </c>
    </row>
    <row r="347" spans="5:9" ht="12.75">
      <c r="E347" t="s">
        <v>387</v>
      </c>
      <c r="I347">
        <v>2</v>
      </c>
    </row>
    <row r="348" spans="5:9" ht="12.75">
      <c r="E348" t="s">
        <v>388</v>
      </c>
      <c r="I348">
        <v>0</v>
      </c>
    </row>
    <row r="349" spans="5:9" ht="12.75">
      <c r="E349" t="s">
        <v>389</v>
      </c>
      <c r="I349">
        <v>2</v>
      </c>
    </row>
    <row r="350" spans="5:9" ht="12.75">
      <c r="E350" t="s">
        <v>390</v>
      </c>
      <c r="I350">
        <v>0</v>
      </c>
    </row>
    <row r="351" spans="5:9" ht="12.75">
      <c r="E351" t="s">
        <v>391</v>
      </c>
      <c r="I351">
        <v>2</v>
      </c>
    </row>
    <row r="352" spans="5:9" ht="12.75">
      <c r="E352" t="s">
        <v>392</v>
      </c>
      <c r="I352">
        <v>0</v>
      </c>
    </row>
    <row r="353" spans="5:9" ht="12.75">
      <c r="E353" t="s">
        <v>393</v>
      </c>
      <c r="I353">
        <v>2</v>
      </c>
    </row>
    <row r="354" spans="5:9" ht="12.75">
      <c r="E354" t="s">
        <v>394</v>
      </c>
      <c r="I354">
        <v>0</v>
      </c>
    </row>
    <row r="355" spans="5:9" ht="12.75">
      <c r="E355" t="s">
        <v>395</v>
      </c>
      <c r="I355">
        <v>2</v>
      </c>
    </row>
    <row r="356" spans="5:9" ht="12.75">
      <c r="E356" t="s">
        <v>715</v>
      </c>
      <c r="I356">
        <v>0</v>
      </c>
    </row>
    <row r="357" spans="5:9" ht="12.75">
      <c r="E357" t="s">
        <v>396</v>
      </c>
      <c r="I357">
        <v>2</v>
      </c>
    </row>
    <row r="358" spans="5:9" ht="12.75">
      <c r="E358" t="s">
        <v>397</v>
      </c>
      <c r="I358">
        <v>0</v>
      </c>
    </row>
    <row r="359" spans="5:9" ht="12.75">
      <c r="E359" t="s">
        <v>398</v>
      </c>
      <c r="I359">
        <v>2</v>
      </c>
    </row>
    <row r="360" spans="5:9" ht="12.75">
      <c r="E360" t="s">
        <v>399</v>
      </c>
      <c r="I360">
        <v>0</v>
      </c>
    </row>
    <row r="361" spans="5:9" ht="12.75">
      <c r="E361" t="s">
        <v>318</v>
      </c>
      <c r="I361">
        <v>2</v>
      </c>
    </row>
    <row r="362" spans="5:9" ht="12.75">
      <c r="E362" t="s">
        <v>319</v>
      </c>
      <c r="I362">
        <v>0</v>
      </c>
    </row>
    <row r="363" spans="5:9" ht="12.75">
      <c r="E363" t="s">
        <v>320</v>
      </c>
      <c r="I363">
        <v>2</v>
      </c>
    </row>
    <row r="364" spans="5:9" ht="12.75">
      <c r="E364" t="s">
        <v>321</v>
      </c>
      <c r="I364">
        <v>0</v>
      </c>
    </row>
    <row r="365" spans="5:9" ht="12.75">
      <c r="E365" t="s">
        <v>322</v>
      </c>
      <c r="I365">
        <v>2</v>
      </c>
    </row>
    <row r="366" spans="5:9" ht="12.75">
      <c r="E366" t="s">
        <v>323</v>
      </c>
      <c r="I366">
        <v>0</v>
      </c>
    </row>
    <row r="367" spans="5:9" ht="12.75">
      <c r="E367" t="s">
        <v>324</v>
      </c>
      <c r="I367">
        <v>2</v>
      </c>
    </row>
    <row r="368" spans="5:9" ht="12.75">
      <c r="E368" t="s">
        <v>325</v>
      </c>
      <c r="I368">
        <v>0</v>
      </c>
    </row>
    <row r="369" spans="5:9" ht="12.75">
      <c r="E369" t="s">
        <v>326</v>
      </c>
      <c r="I369">
        <v>2</v>
      </c>
    </row>
    <row r="370" spans="5:9" ht="12.75">
      <c r="E370" t="s">
        <v>327</v>
      </c>
      <c r="I370">
        <v>0</v>
      </c>
    </row>
    <row r="371" spans="5:9" ht="12.75">
      <c r="E371" t="s">
        <v>328</v>
      </c>
      <c r="I371">
        <v>2</v>
      </c>
    </row>
    <row r="372" spans="5:9" ht="12.75">
      <c r="E372" t="s">
        <v>329</v>
      </c>
      <c r="I372">
        <v>0</v>
      </c>
    </row>
    <row r="373" spans="5:9" ht="38.25">
      <c r="E373" s="11" t="s">
        <v>330</v>
      </c>
      <c r="I373">
        <v>2</v>
      </c>
    </row>
    <row r="374" spans="5:9" ht="12.75">
      <c r="E374" t="s">
        <v>331</v>
      </c>
      <c r="I374">
        <v>0</v>
      </c>
    </row>
    <row r="375" spans="5:9" ht="12.75">
      <c r="E375" t="s">
        <v>332</v>
      </c>
      <c r="I375">
        <v>2</v>
      </c>
    </row>
    <row r="376" spans="5:9" ht="12.75">
      <c r="E376" t="s">
        <v>333</v>
      </c>
      <c r="I376">
        <v>0</v>
      </c>
    </row>
    <row r="377" spans="5:9" ht="12.75">
      <c r="E377" t="s">
        <v>334</v>
      </c>
      <c r="I377">
        <v>2</v>
      </c>
    </row>
    <row r="378" spans="5:9" ht="12.75">
      <c r="E378" t="s">
        <v>335</v>
      </c>
      <c r="I378">
        <v>0</v>
      </c>
    </row>
    <row r="379" spans="5:9" ht="38.25">
      <c r="E379" s="11" t="s">
        <v>336</v>
      </c>
      <c r="I379">
        <v>2</v>
      </c>
    </row>
    <row r="380" spans="5:9" ht="12.75">
      <c r="E380" t="s">
        <v>337</v>
      </c>
      <c r="I380">
        <v>0</v>
      </c>
    </row>
    <row r="381" spans="5:9" ht="38.25">
      <c r="E381" s="11" t="s">
        <v>338</v>
      </c>
      <c r="I381">
        <v>2</v>
      </c>
    </row>
    <row r="382" spans="5:9" ht="12.75">
      <c r="E382" t="s">
        <v>339</v>
      </c>
      <c r="I382">
        <v>0</v>
      </c>
    </row>
    <row r="383" spans="5:9" ht="12.75">
      <c r="E383" t="s">
        <v>340</v>
      </c>
      <c r="I383">
        <v>2</v>
      </c>
    </row>
    <row r="384" spans="5:9" ht="12.75">
      <c r="E384" t="s">
        <v>341</v>
      </c>
      <c r="I384">
        <v>0</v>
      </c>
    </row>
    <row r="385" spans="5:9" ht="12.75">
      <c r="E385" t="s">
        <v>342</v>
      </c>
      <c r="I385">
        <v>2</v>
      </c>
    </row>
    <row r="386" spans="5:9" ht="12.75">
      <c r="E386" t="s">
        <v>343</v>
      </c>
      <c r="I386">
        <v>0</v>
      </c>
    </row>
    <row r="387" spans="5:9" ht="12.75">
      <c r="E387" t="s">
        <v>344</v>
      </c>
      <c r="I387">
        <v>2</v>
      </c>
    </row>
    <row r="388" spans="5:9" ht="12.75">
      <c r="E388" t="s">
        <v>345</v>
      </c>
      <c r="I388">
        <v>0</v>
      </c>
    </row>
    <row r="389" spans="5:9" ht="12.75">
      <c r="E389" t="s">
        <v>346</v>
      </c>
      <c r="I389">
        <v>2</v>
      </c>
    </row>
    <row r="390" spans="5:9" ht="12.75">
      <c r="E390" t="s">
        <v>347</v>
      </c>
      <c r="I390">
        <v>0</v>
      </c>
    </row>
    <row r="391" spans="5:9" ht="12.75">
      <c r="E391" t="s">
        <v>348</v>
      </c>
      <c r="I391">
        <v>2</v>
      </c>
    </row>
    <row r="392" spans="5:9" ht="12.75">
      <c r="E392" t="s">
        <v>349</v>
      </c>
      <c r="I392">
        <v>0</v>
      </c>
    </row>
    <row r="393" spans="5:9" ht="12.75">
      <c r="E393" t="s">
        <v>350</v>
      </c>
      <c r="I393">
        <v>2</v>
      </c>
    </row>
    <row r="394" spans="5:9" ht="12.75">
      <c r="E394" t="s">
        <v>351</v>
      </c>
      <c r="I394">
        <v>2</v>
      </c>
    </row>
    <row r="395" spans="5:9" ht="12.75">
      <c r="E395" t="s">
        <v>352</v>
      </c>
      <c r="I395">
        <v>1</v>
      </c>
    </row>
    <row r="396" spans="5:9" ht="12.75">
      <c r="E396" t="s">
        <v>353</v>
      </c>
      <c r="I396">
        <v>0</v>
      </c>
    </row>
    <row r="397" spans="5:9" ht="12.75">
      <c r="E397" t="s">
        <v>354</v>
      </c>
      <c r="I397">
        <v>2</v>
      </c>
    </row>
    <row r="398" spans="5:9" ht="12.75">
      <c r="E398" t="s">
        <v>355</v>
      </c>
      <c r="I398">
        <v>0</v>
      </c>
    </row>
    <row r="399" spans="5:9" ht="38.25">
      <c r="E399" s="11" t="s">
        <v>447</v>
      </c>
      <c r="I399">
        <v>2</v>
      </c>
    </row>
    <row r="400" spans="5:9" ht="12.75">
      <c r="E400" t="s">
        <v>448</v>
      </c>
      <c r="I400">
        <v>0</v>
      </c>
    </row>
    <row r="401" spans="5:9" ht="12.75">
      <c r="E401" t="s">
        <v>449</v>
      </c>
      <c r="I401">
        <v>2</v>
      </c>
    </row>
    <row r="402" spans="5:9" ht="12.75">
      <c r="E402" t="s">
        <v>450</v>
      </c>
      <c r="I402">
        <v>0</v>
      </c>
    </row>
    <row r="403" spans="5:9" ht="12.75">
      <c r="E403" t="s">
        <v>451</v>
      </c>
      <c r="I403">
        <v>2</v>
      </c>
    </row>
    <row r="404" spans="5:9" ht="12.75">
      <c r="E404" t="s">
        <v>776</v>
      </c>
      <c r="I404">
        <v>0</v>
      </c>
    </row>
    <row r="405" spans="5:9" ht="12.75">
      <c r="E405" t="s">
        <v>777</v>
      </c>
      <c r="I405">
        <v>2</v>
      </c>
    </row>
    <row r="406" spans="5:9" ht="12.75">
      <c r="E406" t="s">
        <v>778</v>
      </c>
      <c r="I406">
        <v>0</v>
      </c>
    </row>
    <row r="407" spans="5:9" ht="12.75">
      <c r="E407" t="s">
        <v>779</v>
      </c>
      <c r="I407">
        <v>2</v>
      </c>
    </row>
    <row r="408" spans="5:9" ht="12.75">
      <c r="E408" t="s">
        <v>780</v>
      </c>
      <c r="I408">
        <v>2</v>
      </c>
    </row>
    <row r="409" spans="5:9" ht="38.25">
      <c r="E409" s="11" t="s">
        <v>781</v>
      </c>
      <c r="I409">
        <v>1</v>
      </c>
    </row>
    <row r="410" spans="5:9" ht="12.75">
      <c r="E410" t="s">
        <v>782</v>
      </c>
      <c r="I410">
        <v>0</v>
      </c>
    </row>
    <row r="411" spans="5:9" ht="38.25">
      <c r="E411" s="11" t="s">
        <v>783</v>
      </c>
      <c r="I411">
        <v>2</v>
      </c>
    </row>
    <row r="412" spans="5:9" ht="12.75">
      <c r="E412" t="s">
        <v>784</v>
      </c>
      <c r="I412">
        <v>0</v>
      </c>
    </row>
    <row r="413" spans="5:9" ht="12.75">
      <c r="E413" t="s">
        <v>785</v>
      </c>
      <c r="I413">
        <v>2</v>
      </c>
    </row>
    <row r="414" spans="5:9" ht="12.75">
      <c r="E414" t="s">
        <v>786</v>
      </c>
      <c r="I414">
        <v>0</v>
      </c>
    </row>
    <row r="415" spans="5:9" ht="12.75">
      <c r="E415" t="s">
        <v>787</v>
      </c>
      <c r="I415">
        <v>2</v>
      </c>
    </row>
    <row r="416" spans="5:9" ht="12.75">
      <c r="E416" t="s">
        <v>788</v>
      </c>
      <c r="I416">
        <v>0</v>
      </c>
    </row>
    <row r="417" spans="5:9" ht="12.75">
      <c r="E417" t="s">
        <v>789</v>
      </c>
      <c r="I417">
        <v>2</v>
      </c>
    </row>
    <row r="418" spans="5:9" ht="12.75">
      <c r="E418" t="s">
        <v>549</v>
      </c>
      <c r="I418">
        <v>0</v>
      </c>
    </row>
    <row r="419" spans="5:9" ht="12.75">
      <c r="E419" t="s">
        <v>550</v>
      </c>
      <c r="I419">
        <v>2</v>
      </c>
    </row>
    <row r="420" spans="5:9" ht="12.75">
      <c r="E420" t="s">
        <v>551</v>
      </c>
      <c r="I420">
        <v>0</v>
      </c>
    </row>
    <row r="421" spans="5:9" ht="12.75">
      <c r="E421" t="s">
        <v>552</v>
      </c>
      <c r="I421">
        <v>2</v>
      </c>
    </row>
    <row r="422" spans="5:9" ht="12.75">
      <c r="E422" t="s">
        <v>553</v>
      </c>
      <c r="I422">
        <v>0</v>
      </c>
    </row>
    <row r="423" spans="5:9" ht="12.75">
      <c r="E423" t="s">
        <v>554</v>
      </c>
      <c r="I423">
        <v>2</v>
      </c>
    </row>
    <row r="424" spans="5:9" ht="12.75">
      <c r="E424" t="s">
        <v>717</v>
      </c>
      <c r="I424">
        <v>0</v>
      </c>
    </row>
    <row r="425" spans="5:9" ht="38.25">
      <c r="E425" s="11" t="s">
        <v>555</v>
      </c>
      <c r="I425">
        <v>2</v>
      </c>
    </row>
    <row r="426" spans="5:9" ht="12.75">
      <c r="E426" t="s">
        <v>556</v>
      </c>
      <c r="I426">
        <v>0</v>
      </c>
    </row>
    <row r="427" spans="5:9" ht="12.75">
      <c r="E427" t="s">
        <v>557</v>
      </c>
      <c r="I427">
        <v>2</v>
      </c>
    </row>
    <row r="428" spans="5:9" ht="12.75">
      <c r="E428" t="s">
        <v>558</v>
      </c>
      <c r="I428">
        <v>0</v>
      </c>
    </row>
    <row r="429" spans="5:9" ht="12.75">
      <c r="E429" t="s">
        <v>559</v>
      </c>
      <c r="I429">
        <v>2</v>
      </c>
    </row>
    <row r="430" spans="5:9" ht="12.75">
      <c r="E430" t="s">
        <v>560</v>
      </c>
      <c r="I430">
        <v>0</v>
      </c>
    </row>
    <row r="431" spans="5:9" ht="12.75">
      <c r="E431" t="s">
        <v>561</v>
      </c>
      <c r="I431">
        <v>2</v>
      </c>
    </row>
    <row r="432" spans="5:9" ht="12.75">
      <c r="E432" t="s">
        <v>562</v>
      </c>
      <c r="I432">
        <v>0</v>
      </c>
    </row>
    <row r="433" spans="5:9" ht="12.75">
      <c r="E433" t="s">
        <v>563</v>
      </c>
      <c r="I433">
        <v>2</v>
      </c>
    </row>
    <row r="434" spans="5:9" ht="12.75">
      <c r="E434" t="s">
        <v>564</v>
      </c>
      <c r="I434">
        <v>0</v>
      </c>
    </row>
    <row r="435" spans="5:9" ht="12.75">
      <c r="E435" t="s">
        <v>565</v>
      </c>
      <c r="I435">
        <v>2</v>
      </c>
    </row>
    <row r="436" spans="5:9" ht="12.75">
      <c r="E436" t="s">
        <v>566</v>
      </c>
      <c r="I436">
        <v>0</v>
      </c>
    </row>
    <row r="437" spans="5:9" ht="12.75">
      <c r="E437" t="s">
        <v>567</v>
      </c>
      <c r="I437">
        <v>2</v>
      </c>
    </row>
    <row r="438" spans="5:9" ht="12.75">
      <c r="E438" t="s">
        <v>719</v>
      </c>
      <c r="I438">
        <v>0</v>
      </c>
    </row>
    <row r="439" spans="5:9" ht="12.75">
      <c r="E439" t="s">
        <v>568</v>
      </c>
      <c r="I439">
        <v>2</v>
      </c>
    </row>
    <row r="440" spans="5:9" ht="12.75">
      <c r="E440" t="s">
        <v>569</v>
      </c>
      <c r="I440">
        <v>0</v>
      </c>
    </row>
    <row r="441" spans="5:9" ht="12.75">
      <c r="E441" t="s">
        <v>570</v>
      </c>
      <c r="I441">
        <v>2</v>
      </c>
    </row>
    <row r="442" spans="5:9" ht="12.75">
      <c r="E442" t="s">
        <v>571</v>
      </c>
      <c r="I442">
        <v>0</v>
      </c>
    </row>
    <row r="443" spans="5:9" ht="12.75">
      <c r="E443" t="s">
        <v>525</v>
      </c>
      <c r="I443">
        <v>2</v>
      </c>
    </row>
    <row r="444" spans="5:9" ht="12.75">
      <c r="E444" t="s">
        <v>526</v>
      </c>
      <c r="I444">
        <v>0</v>
      </c>
    </row>
    <row r="445" spans="5:9" ht="12.75">
      <c r="E445" t="s">
        <v>527</v>
      </c>
      <c r="I445">
        <v>2</v>
      </c>
    </row>
    <row r="446" spans="5:9" ht="12.75">
      <c r="E446" t="s">
        <v>528</v>
      </c>
      <c r="I446">
        <v>0</v>
      </c>
    </row>
    <row r="447" spans="5:9" ht="38.25">
      <c r="E447" s="11" t="s">
        <v>529</v>
      </c>
      <c r="I447">
        <v>2</v>
      </c>
    </row>
    <row r="448" spans="5:9" ht="12.75">
      <c r="E448" t="s">
        <v>530</v>
      </c>
      <c r="I448">
        <v>0</v>
      </c>
    </row>
    <row r="449" spans="5:9" ht="38.25">
      <c r="E449" s="11" t="s">
        <v>531</v>
      </c>
      <c r="I449">
        <v>2</v>
      </c>
    </row>
    <row r="450" spans="5:9" ht="12.75">
      <c r="E450" t="s">
        <v>532</v>
      </c>
      <c r="I450">
        <v>0</v>
      </c>
    </row>
    <row r="451" spans="5:9" ht="12.75">
      <c r="E451" t="s">
        <v>533</v>
      </c>
      <c r="I451">
        <v>2</v>
      </c>
    </row>
    <row r="452" spans="5:9" ht="12.75">
      <c r="E452" t="s">
        <v>21</v>
      </c>
      <c r="I452">
        <v>0</v>
      </c>
    </row>
    <row r="453" spans="5:9" ht="12.75">
      <c r="E453" t="s">
        <v>22</v>
      </c>
      <c r="I453">
        <v>2</v>
      </c>
    </row>
    <row r="454" spans="5:9" ht="12.75">
      <c r="E454" t="s">
        <v>23</v>
      </c>
      <c r="I454">
        <v>0</v>
      </c>
    </row>
    <row r="455" spans="5:9" ht="38.25">
      <c r="E455" s="11" t="s">
        <v>24</v>
      </c>
      <c r="I455">
        <v>2</v>
      </c>
    </row>
    <row r="456" spans="5:9" ht="12.75">
      <c r="E456" t="s">
        <v>25</v>
      </c>
      <c r="I456">
        <v>0</v>
      </c>
    </row>
    <row r="457" spans="5:9" ht="12.75">
      <c r="E457" t="s">
        <v>26</v>
      </c>
      <c r="I457">
        <v>2</v>
      </c>
    </row>
    <row r="458" spans="5:9" ht="12.75">
      <c r="E458" t="s">
        <v>27</v>
      </c>
      <c r="I458">
        <v>0</v>
      </c>
    </row>
    <row r="459" spans="5:9" ht="12.75">
      <c r="E459" t="s">
        <v>28</v>
      </c>
      <c r="I459">
        <v>2</v>
      </c>
    </row>
    <row r="460" spans="5:9" ht="12.75">
      <c r="E460" t="s">
        <v>29</v>
      </c>
      <c r="I460">
        <v>0</v>
      </c>
    </row>
    <row r="461" spans="5:9" ht="12.75">
      <c r="E461" t="s">
        <v>30</v>
      </c>
      <c r="I461">
        <v>2</v>
      </c>
    </row>
    <row r="462" spans="5:9" ht="12.75">
      <c r="E462" t="s">
        <v>31</v>
      </c>
      <c r="I462">
        <v>0</v>
      </c>
    </row>
    <row r="463" spans="5:9" ht="38.25">
      <c r="E463" s="11" t="s">
        <v>130</v>
      </c>
      <c r="I463">
        <v>2</v>
      </c>
    </row>
    <row r="464" spans="5:9" ht="12.75">
      <c r="E464" t="s">
        <v>131</v>
      </c>
      <c r="I464">
        <v>0</v>
      </c>
    </row>
    <row r="465" spans="5:9" ht="12.75">
      <c r="E465" t="s">
        <v>132</v>
      </c>
      <c r="I465">
        <v>2</v>
      </c>
    </row>
    <row r="466" spans="5:9" ht="12.75">
      <c r="E466" t="s">
        <v>133</v>
      </c>
      <c r="I466">
        <v>0</v>
      </c>
    </row>
    <row r="467" spans="5:9" ht="12.75">
      <c r="E467" t="s">
        <v>134</v>
      </c>
      <c r="I467">
        <v>2</v>
      </c>
    </row>
    <row r="468" spans="5:9" ht="12.75">
      <c r="E468" t="s">
        <v>135</v>
      </c>
      <c r="I468">
        <v>0</v>
      </c>
    </row>
    <row r="469" spans="5:9" ht="12.75">
      <c r="E469" t="s">
        <v>136</v>
      </c>
      <c r="I469">
        <v>2</v>
      </c>
    </row>
    <row r="470" spans="5:9" ht="12.75">
      <c r="E470" t="s">
        <v>137</v>
      </c>
      <c r="I470">
        <v>0</v>
      </c>
    </row>
    <row r="471" spans="5:9" ht="12.75">
      <c r="E471" t="s">
        <v>138</v>
      </c>
      <c r="I471">
        <v>2</v>
      </c>
    </row>
    <row r="472" spans="5:9" ht="12.75">
      <c r="E472" t="s">
        <v>139</v>
      </c>
      <c r="I472">
        <v>0</v>
      </c>
    </row>
    <row r="473" spans="5:9" ht="12.75">
      <c r="E473" t="s">
        <v>140</v>
      </c>
      <c r="I473">
        <v>2</v>
      </c>
    </row>
    <row r="474" spans="5:9" ht="12.75">
      <c r="E474" t="s">
        <v>141</v>
      </c>
      <c r="I474">
        <v>0</v>
      </c>
    </row>
    <row r="475" spans="5:9" ht="12.75">
      <c r="E475" t="s">
        <v>142</v>
      </c>
      <c r="I475">
        <v>2</v>
      </c>
    </row>
    <row r="476" spans="5:9" ht="12.75">
      <c r="E476" t="s">
        <v>143</v>
      </c>
      <c r="I476">
        <v>0</v>
      </c>
    </row>
    <row r="477" spans="5:9" ht="12.75">
      <c r="E477" t="s">
        <v>144</v>
      </c>
      <c r="I477">
        <v>2</v>
      </c>
    </row>
    <row r="478" spans="5:9" ht="12.75">
      <c r="E478" t="s">
        <v>145</v>
      </c>
      <c r="I478">
        <v>0</v>
      </c>
    </row>
    <row r="479" spans="5:9" ht="12.75">
      <c r="E479" t="s">
        <v>146</v>
      </c>
      <c r="I479">
        <v>2</v>
      </c>
    </row>
    <row r="480" spans="5:9" ht="12.75">
      <c r="E480" t="s">
        <v>147</v>
      </c>
      <c r="I480">
        <v>0</v>
      </c>
    </row>
    <row r="481" spans="5:9" ht="12.75">
      <c r="E481" t="s">
        <v>115</v>
      </c>
      <c r="I481">
        <v>2</v>
      </c>
    </row>
    <row r="482" spans="5:9" ht="12.75">
      <c r="E482" t="s">
        <v>116</v>
      </c>
      <c r="I482">
        <v>0</v>
      </c>
    </row>
    <row r="483" spans="5:9" ht="12.75">
      <c r="E483" t="s">
        <v>117</v>
      </c>
      <c r="I483">
        <v>2</v>
      </c>
    </row>
    <row r="484" spans="5:9" ht="12.75">
      <c r="E484" t="s">
        <v>118</v>
      </c>
      <c r="I484">
        <v>0</v>
      </c>
    </row>
    <row r="485" spans="5:9" ht="12.75">
      <c r="E485" t="s">
        <v>119</v>
      </c>
      <c r="I485">
        <v>2</v>
      </c>
    </row>
    <row r="486" spans="5:9" ht="12.75">
      <c r="E486" t="s">
        <v>120</v>
      </c>
      <c r="I486">
        <v>0</v>
      </c>
    </row>
    <row r="487" spans="5:9" ht="12.75">
      <c r="E487" t="s">
        <v>121</v>
      </c>
      <c r="I487">
        <v>2</v>
      </c>
    </row>
    <row r="488" spans="5:9" ht="12.75">
      <c r="E488" t="s">
        <v>122</v>
      </c>
      <c r="I488">
        <v>0</v>
      </c>
    </row>
    <row r="489" spans="5:9" ht="12.75">
      <c r="E489" t="s">
        <v>123</v>
      </c>
      <c r="I489">
        <v>2</v>
      </c>
    </row>
    <row r="490" spans="5:9" ht="12.75">
      <c r="E490" t="s">
        <v>124</v>
      </c>
      <c r="I490">
        <v>0</v>
      </c>
    </row>
    <row r="491" spans="5:9" ht="12.75">
      <c r="E491" t="s">
        <v>125</v>
      </c>
      <c r="I491">
        <v>2</v>
      </c>
    </row>
    <row r="492" spans="5:9" ht="12.75">
      <c r="E492" t="s">
        <v>126</v>
      </c>
      <c r="I492">
        <v>0</v>
      </c>
    </row>
    <row r="493" spans="5:9" ht="12.75">
      <c r="E493" t="s">
        <v>127</v>
      </c>
      <c r="I493">
        <v>2</v>
      </c>
    </row>
    <row r="494" spans="5:9" ht="12.75">
      <c r="E494" t="s">
        <v>128</v>
      </c>
      <c r="I494">
        <v>0</v>
      </c>
    </row>
    <row r="495" spans="5:9" ht="38.25">
      <c r="E495" s="11" t="s">
        <v>129</v>
      </c>
      <c r="I495">
        <v>2</v>
      </c>
    </row>
    <row r="496" spans="5:9" ht="12.75">
      <c r="E496" t="s">
        <v>80</v>
      </c>
      <c r="I496">
        <v>0</v>
      </c>
    </row>
    <row r="497" spans="5:9" ht="12.75">
      <c r="E497" t="s">
        <v>81</v>
      </c>
      <c r="I497">
        <v>2</v>
      </c>
    </row>
    <row r="498" spans="5:9" ht="12.75">
      <c r="E498" t="s">
        <v>82</v>
      </c>
      <c r="I498">
        <v>0</v>
      </c>
    </row>
    <row r="499" spans="5:9" ht="12.75">
      <c r="E499" t="s">
        <v>83</v>
      </c>
      <c r="I499">
        <v>2</v>
      </c>
    </row>
    <row r="500" spans="5:9" ht="12.75">
      <c r="E500" t="s">
        <v>84</v>
      </c>
      <c r="I500">
        <v>0</v>
      </c>
    </row>
    <row r="501" spans="5:9" ht="12.75">
      <c r="E501" t="s">
        <v>85</v>
      </c>
      <c r="I501">
        <v>2</v>
      </c>
    </row>
    <row r="502" spans="5:9" ht="12.75">
      <c r="E502" t="s">
        <v>86</v>
      </c>
      <c r="I502">
        <v>0</v>
      </c>
    </row>
    <row r="503" spans="5:9" ht="12.75">
      <c r="E503" t="s">
        <v>87</v>
      </c>
      <c r="I503">
        <v>2</v>
      </c>
    </row>
    <row r="504" spans="5:9" ht="12.75">
      <c r="E504" t="s">
        <v>88</v>
      </c>
      <c r="I504">
        <v>0</v>
      </c>
    </row>
    <row r="505" spans="5:9" ht="12.75">
      <c r="E505" t="s">
        <v>89</v>
      </c>
      <c r="I505">
        <v>2</v>
      </c>
    </row>
    <row r="506" spans="5:9" ht="12.75">
      <c r="E506" t="s">
        <v>90</v>
      </c>
      <c r="I506">
        <v>0</v>
      </c>
    </row>
    <row r="507" spans="5:9" ht="12.75">
      <c r="E507" t="s">
        <v>91</v>
      </c>
      <c r="I507">
        <v>2</v>
      </c>
    </row>
    <row r="508" spans="5:9" ht="12.75">
      <c r="E508" t="s">
        <v>92</v>
      </c>
      <c r="I508">
        <v>2</v>
      </c>
    </row>
    <row r="509" spans="5:9" ht="12.75">
      <c r="E509" t="s">
        <v>93</v>
      </c>
      <c r="I509">
        <v>1</v>
      </c>
    </row>
    <row r="510" spans="5:9" ht="12.75">
      <c r="E510" t="s">
        <v>94</v>
      </c>
      <c r="I510">
        <v>0</v>
      </c>
    </row>
    <row r="511" spans="5:9" ht="12.75">
      <c r="E511" t="s">
        <v>95</v>
      </c>
      <c r="I511">
        <v>2</v>
      </c>
    </row>
    <row r="512" spans="5:9" ht="12.75">
      <c r="E512" t="s">
        <v>96</v>
      </c>
      <c r="I512">
        <v>0</v>
      </c>
    </row>
    <row r="513" spans="5:9" ht="12.75">
      <c r="E513" t="s">
        <v>97</v>
      </c>
      <c r="I513">
        <v>2</v>
      </c>
    </row>
    <row r="514" spans="5:9" ht="12.75">
      <c r="E514" t="s">
        <v>98</v>
      </c>
      <c r="I514">
        <v>0</v>
      </c>
    </row>
    <row r="515" spans="5:9" ht="12.75">
      <c r="E515" t="s">
        <v>99</v>
      </c>
      <c r="I515">
        <v>2</v>
      </c>
    </row>
    <row r="516" spans="5:9" ht="12.75">
      <c r="E516" t="s">
        <v>100</v>
      </c>
      <c r="I516">
        <v>0</v>
      </c>
    </row>
    <row r="517" spans="5:9" ht="38.25">
      <c r="E517" s="11" t="s">
        <v>101</v>
      </c>
      <c r="I517">
        <v>2</v>
      </c>
    </row>
    <row r="518" spans="5:9" ht="12.75">
      <c r="E518" t="s">
        <v>102</v>
      </c>
      <c r="I518">
        <v>0</v>
      </c>
    </row>
    <row r="519" spans="5:9" ht="12.75">
      <c r="E519" t="s">
        <v>103</v>
      </c>
      <c r="I519">
        <v>2</v>
      </c>
    </row>
    <row r="520" spans="5:9" ht="12.75">
      <c r="E520" t="s">
        <v>104</v>
      </c>
      <c r="I520">
        <v>0</v>
      </c>
    </row>
    <row r="521" spans="5:9" ht="12.75">
      <c r="E521" t="s">
        <v>105</v>
      </c>
      <c r="I521">
        <v>2</v>
      </c>
    </row>
    <row r="522" spans="5:9" ht="12.75">
      <c r="E522" t="s">
        <v>106</v>
      </c>
      <c r="I522">
        <v>0</v>
      </c>
    </row>
    <row r="523" spans="5:9" ht="12.75">
      <c r="E523" t="s">
        <v>107</v>
      </c>
      <c r="I523">
        <v>2</v>
      </c>
    </row>
    <row r="524" spans="5:9" ht="12.75">
      <c r="E524" t="s">
        <v>108</v>
      </c>
      <c r="I524">
        <v>0</v>
      </c>
    </row>
    <row r="525" spans="5:9" ht="12.75">
      <c r="E525" t="s">
        <v>109</v>
      </c>
      <c r="I525">
        <v>2</v>
      </c>
    </row>
    <row r="526" spans="5:9" ht="12.75">
      <c r="E526" t="s">
        <v>110</v>
      </c>
      <c r="I526">
        <v>0</v>
      </c>
    </row>
    <row r="527" spans="5:9" ht="38.25">
      <c r="E527" s="11" t="s">
        <v>111</v>
      </c>
      <c r="I527">
        <v>2</v>
      </c>
    </row>
    <row r="528" spans="5:9" ht="12.75">
      <c r="E528" t="s">
        <v>112</v>
      </c>
      <c r="I528">
        <v>0</v>
      </c>
    </row>
    <row r="529" spans="5:9" ht="12.75">
      <c r="E529" t="s">
        <v>791</v>
      </c>
      <c r="I529">
        <v>2</v>
      </c>
    </row>
    <row r="530" spans="5:9" ht="12.75">
      <c r="E530" t="s">
        <v>792</v>
      </c>
      <c r="I530">
        <v>0</v>
      </c>
    </row>
    <row r="531" spans="5:9" ht="12.75">
      <c r="E531" t="s">
        <v>793</v>
      </c>
      <c r="I531">
        <v>2</v>
      </c>
    </row>
    <row r="532" spans="5:9" ht="12.75">
      <c r="E532" t="s">
        <v>794</v>
      </c>
      <c r="I532">
        <v>0</v>
      </c>
    </row>
    <row r="533" spans="5:9" ht="12.75">
      <c r="E533" t="s">
        <v>795</v>
      </c>
      <c r="I533">
        <v>2</v>
      </c>
    </row>
    <row r="534" spans="5:9" ht="12.75">
      <c r="E534" t="s">
        <v>796</v>
      </c>
      <c r="I534">
        <v>0</v>
      </c>
    </row>
    <row r="535" spans="5:9" ht="12.75">
      <c r="E535" t="s">
        <v>797</v>
      </c>
      <c r="I535">
        <v>2</v>
      </c>
    </row>
    <row r="536" spans="5:9" ht="12.75">
      <c r="E536" t="s">
        <v>798</v>
      </c>
      <c r="I536">
        <v>0</v>
      </c>
    </row>
    <row r="537" spans="5:9" ht="12.75">
      <c r="E537" t="s">
        <v>799</v>
      </c>
      <c r="I537">
        <v>2</v>
      </c>
    </row>
    <row r="538" spans="5:9" ht="12.75">
      <c r="E538" t="s">
        <v>755</v>
      </c>
      <c r="I538">
        <v>0</v>
      </c>
    </row>
    <row r="539" spans="5:9" ht="12.75">
      <c r="E539" t="s">
        <v>800</v>
      </c>
      <c r="I539">
        <v>2</v>
      </c>
    </row>
    <row r="540" spans="5:9" ht="12.75">
      <c r="E540" t="s">
        <v>801</v>
      </c>
      <c r="I540">
        <v>0</v>
      </c>
    </row>
    <row r="541" spans="5:9" ht="12.75">
      <c r="E541" t="s">
        <v>802</v>
      </c>
      <c r="I541">
        <v>2</v>
      </c>
    </row>
    <row r="542" spans="5:9" ht="12.75">
      <c r="E542" t="s">
        <v>803</v>
      </c>
      <c r="I542">
        <v>2</v>
      </c>
    </row>
    <row r="543" spans="5:9" ht="12.75">
      <c r="E543" t="s">
        <v>804</v>
      </c>
      <c r="I543">
        <v>1</v>
      </c>
    </row>
    <row r="544" spans="5:9" ht="12.75">
      <c r="E544" t="s">
        <v>805</v>
      </c>
      <c r="I544">
        <v>0</v>
      </c>
    </row>
    <row r="545" spans="5:9" ht="12.75">
      <c r="E545" t="s">
        <v>806</v>
      </c>
      <c r="I545">
        <v>2</v>
      </c>
    </row>
    <row r="546" spans="5:9" ht="12.75">
      <c r="E546" t="s">
        <v>807</v>
      </c>
      <c r="I546">
        <v>0</v>
      </c>
    </row>
    <row r="547" spans="5:9" ht="12.75">
      <c r="E547" t="s">
        <v>808</v>
      </c>
      <c r="I547">
        <v>2</v>
      </c>
    </row>
    <row r="548" spans="5:9" ht="12.75">
      <c r="E548" t="s">
        <v>809</v>
      </c>
      <c r="I548">
        <v>0</v>
      </c>
    </row>
    <row r="549" spans="5:9" ht="12.75">
      <c r="E549" t="s">
        <v>810</v>
      </c>
      <c r="I549">
        <v>2</v>
      </c>
    </row>
    <row r="550" spans="5:9" ht="12.75">
      <c r="E550" t="s">
        <v>811</v>
      </c>
      <c r="I550">
        <v>0</v>
      </c>
    </row>
    <row r="551" spans="5:9" ht="12.75">
      <c r="E551" t="s">
        <v>812</v>
      </c>
      <c r="I551">
        <v>2</v>
      </c>
    </row>
    <row r="552" spans="5:9" ht="12.75">
      <c r="E552" t="s">
        <v>813</v>
      </c>
      <c r="I552">
        <v>0</v>
      </c>
    </row>
    <row r="553" spans="5:9" ht="38.25">
      <c r="E553" s="11" t="s">
        <v>814</v>
      </c>
      <c r="I553">
        <v>2</v>
      </c>
    </row>
    <row r="554" spans="5:9" ht="12.75">
      <c r="E554" t="s">
        <v>815</v>
      </c>
      <c r="I554">
        <v>0</v>
      </c>
    </row>
    <row r="555" spans="5:9" ht="12.75">
      <c r="E555" t="s">
        <v>433</v>
      </c>
      <c r="I555">
        <v>2</v>
      </c>
    </row>
    <row r="556" spans="5:9" ht="12.75">
      <c r="E556" t="s">
        <v>434</v>
      </c>
      <c r="I556">
        <v>0</v>
      </c>
    </row>
    <row r="557" spans="5:9" ht="38.25">
      <c r="E557" s="11" t="s">
        <v>435</v>
      </c>
      <c r="I557">
        <v>2</v>
      </c>
    </row>
    <row r="558" spans="5:9" ht="12.75">
      <c r="E558" t="s">
        <v>436</v>
      </c>
      <c r="I558">
        <v>0</v>
      </c>
    </row>
    <row r="559" spans="5:9" ht="12.75">
      <c r="E559" t="s">
        <v>437</v>
      </c>
      <c r="I559">
        <v>2</v>
      </c>
    </row>
    <row r="560" spans="5:9" ht="12.75">
      <c r="E560" t="s">
        <v>438</v>
      </c>
      <c r="I560">
        <v>0</v>
      </c>
    </row>
    <row r="561" spans="5:9" ht="12.75">
      <c r="E561" t="s">
        <v>439</v>
      </c>
      <c r="I561">
        <v>2</v>
      </c>
    </row>
    <row r="562" spans="5:9" ht="12.75">
      <c r="E562" t="s">
        <v>440</v>
      </c>
      <c r="I562">
        <v>0</v>
      </c>
    </row>
    <row r="563" spans="5:9" ht="12.75">
      <c r="E563" t="s">
        <v>441</v>
      </c>
      <c r="I563">
        <v>2</v>
      </c>
    </row>
    <row r="564" spans="5:9" ht="12.75">
      <c r="E564" t="s">
        <v>442</v>
      </c>
      <c r="I564">
        <v>0</v>
      </c>
    </row>
    <row r="565" spans="5:9" ht="12.75">
      <c r="E565" t="s">
        <v>443</v>
      </c>
      <c r="I565">
        <v>2</v>
      </c>
    </row>
    <row r="566" spans="5:9" ht="12.75">
      <c r="E566" t="s">
        <v>444</v>
      </c>
      <c r="I566">
        <v>0</v>
      </c>
    </row>
    <row r="567" spans="5:9" ht="12.75">
      <c r="E567" t="s">
        <v>445</v>
      </c>
      <c r="I567">
        <v>2</v>
      </c>
    </row>
    <row r="568" spans="5:9" ht="12.75">
      <c r="E568" t="s">
        <v>883</v>
      </c>
      <c r="I568">
        <v>2</v>
      </c>
    </row>
    <row r="569" spans="5:9" ht="12.75">
      <c r="E569" t="s">
        <v>884</v>
      </c>
      <c r="I569">
        <v>1</v>
      </c>
    </row>
    <row r="570" spans="5:9" ht="12.75">
      <c r="E570" t="s">
        <v>885</v>
      </c>
      <c r="I570">
        <v>0</v>
      </c>
    </row>
    <row r="571" spans="5:9" ht="12.75">
      <c r="E571" t="s">
        <v>886</v>
      </c>
      <c r="I571">
        <v>2</v>
      </c>
    </row>
    <row r="572" spans="5:9" ht="12.75">
      <c r="E572" t="s">
        <v>887</v>
      </c>
      <c r="I572">
        <v>0</v>
      </c>
    </row>
    <row r="573" spans="5:9" ht="12.75">
      <c r="E573" t="s">
        <v>888</v>
      </c>
      <c r="I573">
        <v>2</v>
      </c>
    </row>
    <row r="574" spans="5:9" ht="12.75">
      <c r="E574" t="s">
        <v>889</v>
      </c>
      <c r="I574">
        <v>0</v>
      </c>
    </row>
    <row r="575" spans="5:9" ht="12.75">
      <c r="E575" t="s">
        <v>890</v>
      </c>
      <c r="I575">
        <v>2</v>
      </c>
    </row>
    <row r="576" spans="5:9" ht="12.75">
      <c r="E576" t="s">
        <v>891</v>
      </c>
      <c r="I576">
        <v>0</v>
      </c>
    </row>
    <row r="577" spans="5:9" ht="12.75">
      <c r="E577" t="s">
        <v>892</v>
      </c>
      <c r="I577">
        <v>2</v>
      </c>
    </row>
    <row r="578" spans="5:9" ht="12.75">
      <c r="E578" t="s">
        <v>893</v>
      </c>
      <c r="I578">
        <v>0</v>
      </c>
    </row>
    <row r="579" spans="5:9" ht="12.75">
      <c r="E579" t="s">
        <v>894</v>
      </c>
      <c r="I579">
        <v>2</v>
      </c>
    </row>
    <row r="580" spans="5:9" ht="12.75">
      <c r="E580" t="s">
        <v>895</v>
      </c>
      <c r="I580">
        <v>0</v>
      </c>
    </row>
    <row r="581" spans="5:9" ht="12.75">
      <c r="E581" t="s">
        <v>896</v>
      </c>
      <c r="I581">
        <v>2</v>
      </c>
    </row>
    <row r="582" spans="5:9" ht="12.75">
      <c r="E582" t="s">
        <v>897</v>
      </c>
      <c r="I582">
        <v>0</v>
      </c>
    </row>
    <row r="583" spans="5:9" ht="12.75">
      <c r="E583" t="s">
        <v>898</v>
      </c>
      <c r="I583">
        <v>2</v>
      </c>
    </row>
    <row r="584" spans="5:9" ht="12.75">
      <c r="E584" t="s">
        <v>899</v>
      </c>
      <c r="I584">
        <v>0</v>
      </c>
    </row>
    <row r="585" spans="5:9" ht="12.75">
      <c r="E585" t="s">
        <v>900</v>
      </c>
      <c r="I585">
        <v>2</v>
      </c>
    </row>
    <row r="586" spans="5:9" ht="12.75">
      <c r="E586" t="s">
        <v>151</v>
      </c>
      <c r="I586">
        <v>0</v>
      </c>
    </row>
    <row r="587" spans="5:9" ht="38.25">
      <c r="E587" s="11" t="s">
        <v>152</v>
      </c>
      <c r="I587">
        <v>2</v>
      </c>
    </row>
    <row r="588" spans="5:9" ht="12.75">
      <c r="E588" t="s">
        <v>153</v>
      </c>
      <c r="I588">
        <v>0</v>
      </c>
    </row>
    <row r="589" spans="5:9" ht="12.75">
      <c r="E589" t="s">
        <v>154</v>
      </c>
      <c r="I589">
        <v>2</v>
      </c>
    </row>
    <row r="590" spans="5:9" ht="12.75">
      <c r="E590" t="s">
        <v>155</v>
      </c>
      <c r="I590">
        <v>0</v>
      </c>
    </row>
    <row r="591" spans="5:9" ht="12.75">
      <c r="E591" t="s">
        <v>156</v>
      </c>
      <c r="I591">
        <v>2</v>
      </c>
    </row>
    <row r="592" spans="5:9" ht="12.75">
      <c r="E592" t="s">
        <v>157</v>
      </c>
      <c r="I592">
        <v>2</v>
      </c>
    </row>
    <row r="593" spans="5:9" ht="12.75">
      <c r="E593" t="s">
        <v>158</v>
      </c>
      <c r="I593">
        <v>1</v>
      </c>
    </row>
    <row r="594" spans="5:9" ht="12.75">
      <c r="E594" t="s">
        <v>159</v>
      </c>
      <c r="I594">
        <v>0</v>
      </c>
    </row>
    <row r="595" spans="5:9" ht="12.75">
      <c r="E595" t="s">
        <v>160</v>
      </c>
      <c r="I595">
        <v>2</v>
      </c>
    </row>
    <row r="596" spans="5:9" ht="12.75">
      <c r="E596" t="s">
        <v>161</v>
      </c>
      <c r="I596">
        <v>0</v>
      </c>
    </row>
    <row r="597" spans="5:9" ht="12.75">
      <c r="E597" t="s">
        <v>162</v>
      </c>
      <c r="I597">
        <v>2</v>
      </c>
    </row>
    <row r="598" spans="5:9" ht="12.75">
      <c r="E598" t="s">
        <v>163</v>
      </c>
      <c r="I598">
        <v>0</v>
      </c>
    </row>
    <row r="599" spans="5:9" ht="12.75">
      <c r="E599" t="s">
        <v>164</v>
      </c>
      <c r="I599">
        <v>2</v>
      </c>
    </row>
    <row r="600" spans="5:9" ht="12.75">
      <c r="E600" t="s">
        <v>165</v>
      </c>
      <c r="I600">
        <v>0</v>
      </c>
    </row>
    <row r="601" spans="5:9" ht="12.75">
      <c r="E601" t="s">
        <v>166</v>
      </c>
      <c r="I601">
        <v>2</v>
      </c>
    </row>
    <row r="602" spans="5:9" ht="12.75">
      <c r="E602" t="s">
        <v>167</v>
      </c>
      <c r="I602">
        <v>0</v>
      </c>
    </row>
    <row r="603" spans="5:9" ht="12.75">
      <c r="E603" t="s">
        <v>168</v>
      </c>
      <c r="I603">
        <v>2</v>
      </c>
    </row>
    <row r="604" spans="5:9" ht="12.75">
      <c r="E604" t="s">
        <v>169</v>
      </c>
      <c r="I604">
        <v>0</v>
      </c>
    </row>
    <row r="605" spans="5:9" ht="12.75">
      <c r="E605" t="s">
        <v>170</v>
      </c>
      <c r="I605">
        <v>2</v>
      </c>
    </row>
    <row r="606" spans="5:9" ht="12.75">
      <c r="E606" t="s">
        <v>171</v>
      </c>
      <c r="I606">
        <v>0</v>
      </c>
    </row>
    <row r="607" spans="5:9" ht="12.75">
      <c r="E607" t="s">
        <v>172</v>
      </c>
      <c r="I607">
        <v>2</v>
      </c>
    </row>
    <row r="608" spans="5:9" ht="12.75">
      <c r="E608" t="s">
        <v>173</v>
      </c>
      <c r="I608">
        <v>0</v>
      </c>
    </row>
    <row r="609" spans="5:9" ht="12.75">
      <c r="E609" t="s">
        <v>174</v>
      </c>
      <c r="I609">
        <v>2</v>
      </c>
    </row>
    <row r="610" spans="5:9" ht="12.75">
      <c r="E610" t="s">
        <v>175</v>
      </c>
      <c r="I610">
        <v>0</v>
      </c>
    </row>
    <row r="611" spans="5:9" ht="12.75">
      <c r="E611" t="s">
        <v>176</v>
      </c>
      <c r="I611">
        <v>2</v>
      </c>
    </row>
    <row r="612" spans="5:9" ht="12.75">
      <c r="E612" t="s">
        <v>177</v>
      </c>
      <c r="I612">
        <v>0</v>
      </c>
    </row>
    <row r="613" spans="5:9" ht="12.75">
      <c r="E613" t="s">
        <v>178</v>
      </c>
      <c r="I613">
        <v>2</v>
      </c>
    </row>
    <row r="614" spans="5:9" ht="12.75">
      <c r="E614" t="s">
        <v>179</v>
      </c>
      <c r="I614">
        <v>0</v>
      </c>
    </row>
    <row r="615" spans="5:9" ht="12.75">
      <c r="E615" t="s">
        <v>180</v>
      </c>
      <c r="I615">
        <v>2</v>
      </c>
    </row>
    <row r="616" spans="5:9" ht="12.75">
      <c r="E616" t="s">
        <v>181</v>
      </c>
      <c r="I616">
        <v>0</v>
      </c>
    </row>
    <row r="617" spans="5:9" ht="12.75">
      <c r="E617" t="s">
        <v>182</v>
      </c>
      <c r="I617">
        <v>2</v>
      </c>
    </row>
    <row r="618" spans="5:9" ht="12.75">
      <c r="E618" t="s">
        <v>183</v>
      </c>
      <c r="I618">
        <v>0</v>
      </c>
    </row>
    <row r="619" spans="5:9" ht="12.75">
      <c r="E619" t="s">
        <v>184</v>
      </c>
      <c r="I619">
        <v>2</v>
      </c>
    </row>
    <row r="620" spans="5:9" ht="12.75">
      <c r="E620" t="s">
        <v>185</v>
      </c>
      <c r="I620">
        <v>0</v>
      </c>
    </row>
    <row r="621" spans="5:9" ht="12.75">
      <c r="E621" t="s">
        <v>186</v>
      </c>
      <c r="I621">
        <v>2</v>
      </c>
    </row>
    <row r="622" spans="5:9" ht="12.75">
      <c r="E622" t="s">
        <v>187</v>
      </c>
      <c r="I622">
        <v>0</v>
      </c>
    </row>
    <row r="623" spans="5:9" ht="12.75">
      <c r="E623" t="s">
        <v>188</v>
      </c>
      <c r="I623">
        <v>2</v>
      </c>
    </row>
    <row r="624" spans="5:9" ht="12.75">
      <c r="E624" t="s">
        <v>621</v>
      </c>
      <c r="I624">
        <v>2</v>
      </c>
    </row>
    <row r="625" spans="5:9" ht="12.75">
      <c r="E625" t="s">
        <v>622</v>
      </c>
      <c r="I625">
        <v>1</v>
      </c>
    </row>
    <row r="626" spans="5:9" ht="12.75">
      <c r="E626" t="s">
        <v>623</v>
      </c>
      <c r="I626">
        <v>0</v>
      </c>
    </row>
    <row r="627" spans="5:9" ht="12.75">
      <c r="E627" t="s">
        <v>624</v>
      </c>
      <c r="I627">
        <v>2</v>
      </c>
    </row>
    <row r="628" spans="5:9" ht="12.75">
      <c r="E628" t="s">
        <v>625</v>
      </c>
      <c r="I628">
        <v>0</v>
      </c>
    </row>
    <row r="629" spans="5:9" ht="12.75">
      <c r="E629" t="s">
        <v>627</v>
      </c>
      <c r="I629">
        <v>2</v>
      </c>
    </row>
    <row r="630" spans="5:9" ht="12.75">
      <c r="E630" t="s">
        <v>628</v>
      </c>
      <c r="I630">
        <v>0</v>
      </c>
    </row>
    <row r="631" spans="5:9" ht="12.75">
      <c r="E631" t="s">
        <v>629</v>
      </c>
      <c r="I631">
        <v>2</v>
      </c>
    </row>
    <row r="632" spans="5:9" ht="12.75">
      <c r="E632" t="s">
        <v>630</v>
      </c>
      <c r="I632">
        <v>0</v>
      </c>
    </row>
    <row r="633" spans="5:9" ht="12.75">
      <c r="E633" t="s">
        <v>631</v>
      </c>
      <c r="I633">
        <v>2</v>
      </c>
    </row>
    <row r="634" spans="5:9" ht="12.75">
      <c r="E634" t="s">
        <v>632</v>
      </c>
      <c r="I634">
        <v>0</v>
      </c>
    </row>
    <row r="635" spans="5:9" ht="12.75">
      <c r="E635" t="s">
        <v>633</v>
      </c>
      <c r="I635">
        <v>2</v>
      </c>
    </row>
    <row r="636" spans="5:9" ht="12.75">
      <c r="E636" t="s">
        <v>634</v>
      </c>
      <c r="I636">
        <v>0</v>
      </c>
    </row>
    <row r="637" spans="5:9" ht="12.75">
      <c r="E637" t="s">
        <v>635</v>
      </c>
      <c r="I637">
        <v>2</v>
      </c>
    </row>
    <row r="638" spans="5:9" ht="12.75">
      <c r="E638" t="s">
        <v>636</v>
      </c>
      <c r="I638">
        <v>0</v>
      </c>
    </row>
    <row r="639" spans="5:9" ht="12.75">
      <c r="E639" t="s">
        <v>637</v>
      </c>
      <c r="I639">
        <v>2</v>
      </c>
    </row>
    <row r="640" spans="5:9" ht="12.75">
      <c r="E640" t="s">
        <v>638</v>
      </c>
      <c r="I640">
        <v>0</v>
      </c>
    </row>
    <row r="641" spans="5:9" ht="38.25">
      <c r="E641" s="11" t="s">
        <v>639</v>
      </c>
      <c r="I641">
        <v>2</v>
      </c>
    </row>
    <row r="642" spans="5:9" ht="12.75">
      <c r="E642" t="s">
        <v>640</v>
      </c>
      <c r="I642">
        <v>0</v>
      </c>
    </row>
    <row r="643" spans="5:9" ht="12.75">
      <c r="E643" t="s">
        <v>641</v>
      </c>
      <c r="I643">
        <v>2</v>
      </c>
    </row>
    <row r="644" spans="5:9" ht="12.75">
      <c r="E644" t="s">
        <v>642</v>
      </c>
      <c r="I644">
        <v>0</v>
      </c>
    </row>
    <row r="645" spans="5:9" ht="38.25">
      <c r="E645" s="11" t="s">
        <v>643</v>
      </c>
      <c r="I645">
        <v>2</v>
      </c>
    </row>
    <row r="646" spans="5:9" ht="12.75">
      <c r="E646" t="s">
        <v>644</v>
      </c>
      <c r="I646">
        <v>2</v>
      </c>
    </row>
    <row r="647" spans="5:9" ht="12.75">
      <c r="E647" t="s">
        <v>645</v>
      </c>
      <c r="I647">
        <v>1</v>
      </c>
    </row>
    <row r="648" spans="5:9" ht="12.75">
      <c r="E648" t="s">
        <v>646</v>
      </c>
      <c r="I648">
        <v>0</v>
      </c>
    </row>
    <row r="649" spans="5:9" ht="12.75">
      <c r="E649" t="s">
        <v>647</v>
      </c>
      <c r="I649">
        <v>2</v>
      </c>
    </row>
    <row r="650" spans="5:9" ht="12.75">
      <c r="E650" t="s">
        <v>648</v>
      </c>
      <c r="I650">
        <v>0</v>
      </c>
    </row>
    <row r="651" spans="5:9" ht="12.75">
      <c r="E651" t="s">
        <v>649</v>
      </c>
      <c r="I651">
        <v>2</v>
      </c>
    </row>
    <row r="652" spans="5:9" ht="12.75">
      <c r="E652" t="s">
        <v>650</v>
      </c>
      <c r="I652">
        <v>0</v>
      </c>
    </row>
    <row r="653" spans="5:9" ht="12.75">
      <c r="E653" t="s">
        <v>651</v>
      </c>
      <c r="I653">
        <v>2</v>
      </c>
    </row>
    <row r="654" spans="5:9" ht="12.75">
      <c r="E654" t="s">
        <v>652</v>
      </c>
      <c r="I654">
        <v>0</v>
      </c>
    </row>
    <row r="655" spans="5:9" ht="12.75">
      <c r="E655" t="s">
        <v>653</v>
      </c>
      <c r="I655">
        <v>2</v>
      </c>
    </row>
    <row r="656" spans="5:9" ht="12.75">
      <c r="E656" t="s">
        <v>654</v>
      </c>
      <c r="I656">
        <v>0</v>
      </c>
    </row>
    <row r="657" spans="5:9" ht="12.75">
      <c r="E657" t="s">
        <v>903</v>
      </c>
      <c r="I657">
        <v>2</v>
      </c>
    </row>
    <row r="658" spans="5:9" ht="12.75">
      <c r="E658" t="s">
        <v>904</v>
      </c>
      <c r="I658">
        <v>0</v>
      </c>
    </row>
    <row r="659" spans="5:9" ht="12.75">
      <c r="E659" t="s">
        <v>905</v>
      </c>
      <c r="I659">
        <v>2</v>
      </c>
    </row>
    <row r="660" spans="5:9" ht="12.75">
      <c r="E660" t="s">
        <v>906</v>
      </c>
      <c r="I660">
        <v>0</v>
      </c>
    </row>
    <row r="661" spans="5:9" ht="12.75">
      <c r="E661" t="s">
        <v>907</v>
      </c>
      <c r="I661">
        <v>2</v>
      </c>
    </row>
    <row r="662" spans="5:9" ht="12.75">
      <c r="E662" t="s">
        <v>908</v>
      </c>
      <c r="I662">
        <v>2</v>
      </c>
    </row>
    <row r="663" spans="5:9" ht="12.75">
      <c r="E663" t="s">
        <v>909</v>
      </c>
      <c r="I663">
        <v>1</v>
      </c>
    </row>
    <row r="664" spans="5:9" ht="12.75">
      <c r="E664" t="s">
        <v>910</v>
      </c>
      <c r="I664">
        <v>0</v>
      </c>
    </row>
    <row r="665" spans="5:9" ht="38.25">
      <c r="E665" s="11" t="s">
        <v>911</v>
      </c>
      <c r="I665">
        <v>2</v>
      </c>
    </row>
    <row r="666" spans="5:9" ht="12.75">
      <c r="E666" t="s">
        <v>912</v>
      </c>
      <c r="I666">
        <v>0</v>
      </c>
    </row>
    <row r="667" spans="5:9" ht="12.75">
      <c r="E667" t="s">
        <v>913</v>
      </c>
      <c r="I667">
        <v>2</v>
      </c>
    </row>
    <row r="668" spans="5:9" ht="12.75">
      <c r="E668" t="s">
        <v>914</v>
      </c>
      <c r="I668">
        <v>0</v>
      </c>
    </row>
    <row r="669" spans="5:9" ht="12.75">
      <c r="E669" t="s">
        <v>915</v>
      </c>
      <c r="I669">
        <v>2</v>
      </c>
    </row>
    <row r="670" spans="5:9" ht="12.75">
      <c r="E670" t="s">
        <v>916</v>
      </c>
      <c r="I670">
        <v>0</v>
      </c>
    </row>
    <row r="671" spans="5:9" ht="12.75">
      <c r="E671" t="s">
        <v>917</v>
      </c>
      <c r="I671">
        <v>2</v>
      </c>
    </row>
    <row r="672" spans="5:9" ht="12.75">
      <c r="E672" t="s">
        <v>918</v>
      </c>
      <c r="I672">
        <v>0</v>
      </c>
    </row>
    <row r="673" spans="5:9" ht="12.75">
      <c r="E673" t="s">
        <v>919</v>
      </c>
      <c r="I673">
        <v>2</v>
      </c>
    </row>
    <row r="674" spans="5:9" ht="12.75">
      <c r="E674" t="s">
        <v>920</v>
      </c>
      <c r="I674">
        <v>0</v>
      </c>
    </row>
    <row r="675" spans="5:9" ht="12.75">
      <c r="E675" t="s">
        <v>921</v>
      </c>
      <c r="I675">
        <v>2</v>
      </c>
    </row>
    <row r="676" spans="5:9" ht="12.75">
      <c r="E676" t="s">
        <v>922</v>
      </c>
      <c r="I676">
        <v>0</v>
      </c>
    </row>
    <row r="677" spans="5:9" ht="12.75">
      <c r="E677" t="s">
        <v>923</v>
      </c>
      <c r="I677">
        <v>2</v>
      </c>
    </row>
    <row r="678" spans="5:9" ht="12.75">
      <c r="E678" t="s">
        <v>924</v>
      </c>
      <c r="I678">
        <v>0</v>
      </c>
    </row>
    <row r="679" spans="5:9" ht="38.25">
      <c r="E679" s="11" t="s">
        <v>925</v>
      </c>
      <c r="I679">
        <v>2</v>
      </c>
    </row>
    <row r="680" spans="5:9" ht="12.75">
      <c r="E680" t="s">
        <v>926</v>
      </c>
      <c r="I680">
        <v>2</v>
      </c>
    </row>
    <row r="681" spans="5:9" ht="12.75">
      <c r="E681" t="s">
        <v>927</v>
      </c>
      <c r="I681">
        <v>1</v>
      </c>
    </row>
    <row r="682" spans="5:9" ht="12.75">
      <c r="E682" t="s">
        <v>928</v>
      </c>
      <c r="I682">
        <v>0</v>
      </c>
    </row>
    <row r="683" spans="5:9" ht="12.75">
      <c r="E683" t="s">
        <v>929</v>
      </c>
      <c r="I683">
        <v>2</v>
      </c>
    </row>
    <row r="684" spans="5:9" ht="12.75">
      <c r="E684" t="s">
        <v>930</v>
      </c>
      <c r="I684">
        <v>0</v>
      </c>
    </row>
    <row r="685" spans="5:9" ht="12.75">
      <c r="E685" t="s">
        <v>931</v>
      </c>
      <c r="I685">
        <v>2</v>
      </c>
    </row>
    <row r="686" spans="5:9" ht="12.75">
      <c r="E686" t="s">
        <v>932</v>
      </c>
      <c r="I686">
        <v>0</v>
      </c>
    </row>
    <row r="687" spans="5:9" ht="12.75">
      <c r="E687" t="s">
        <v>933</v>
      </c>
      <c r="I687">
        <v>2</v>
      </c>
    </row>
    <row r="688" spans="5:9" ht="12.75">
      <c r="E688" t="s">
        <v>934</v>
      </c>
      <c r="I688">
        <v>0</v>
      </c>
    </row>
    <row r="689" spans="5:9" ht="12.75">
      <c r="E689" t="s">
        <v>935</v>
      </c>
      <c r="I689">
        <v>2</v>
      </c>
    </row>
    <row r="690" spans="5:9" ht="12.75">
      <c r="E690" t="s">
        <v>936</v>
      </c>
      <c r="I690">
        <v>0</v>
      </c>
    </row>
    <row r="691" spans="5:9" ht="12.75">
      <c r="E691" t="s">
        <v>937</v>
      </c>
      <c r="I691">
        <v>2</v>
      </c>
    </row>
    <row r="692" spans="5:9" ht="12.75">
      <c r="E692" t="s">
        <v>938</v>
      </c>
      <c r="I692">
        <v>0</v>
      </c>
    </row>
    <row r="693" spans="5:9" ht="12.75">
      <c r="E693" t="s">
        <v>939</v>
      </c>
      <c r="I693">
        <v>2</v>
      </c>
    </row>
    <row r="694" spans="5:9" ht="12.75">
      <c r="E694" t="s">
        <v>940</v>
      </c>
      <c r="I694">
        <v>0</v>
      </c>
    </row>
    <row r="695" spans="5:9" ht="12.75">
      <c r="E695" t="s">
        <v>941</v>
      </c>
      <c r="I695">
        <v>2</v>
      </c>
    </row>
    <row r="696" spans="5:9" ht="12.75">
      <c r="E696" t="s">
        <v>942</v>
      </c>
      <c r="I696">
        <v>0</v>
      </c>
    </row>
    <row r="697" spans="5:9" ht="12.75">
      <c r="E697" t="s">
        <v>943</v>
      </c>
      <c r="I697">
        <v>2</v>
      </c>
    </row>
    <row r="698" spans="5:9" ht="12.75">
      <c r="E698" t="s">
        <v>944</v>
      </c>
      <c r="I698">
        <v>0</v>
      </c>
    </row>
    <row r="699" spans="5:9" ht="12.75">
      <c r="E699" t="s">
        <v>945</v>
      </c>
      <c r="I699">
        <v>2</v>
      </c>
    </row>
    <row r="700" spans="5:9" ht="12.75">
      <c r="E700" t="s">
        <v>946</v>
      </c>
      <c r="I700">
        <v>0</v>
      </c>
    </row>
    <row r="701" spans="5:9" ht="12.75">
      <c r="E701" t="s">
        <v>947</v>
      </c>
      <c r="I701">
        <v>2</v>
      </c>
    </row>
    <row r="702" spans="5:9" ht="12.75">
      <c r="E702" t="s">
        <v>948</v>
      </c>
      <c r="I702">
        <v>0</v>
      </c>
    </row>
    <row r="703" spans="5:9" ht="12.75">
      <c r="E703" t="s">
        <v>949</v>
      </c>
      <c r="I703">
        <v>2</v>
      </c>
    </row>
    <row r="704" spans="5:9" ht="12.75">
      <c r="E704" t="s">
        <v>950</v>
      </c>
      <c r="I704">
        <v>0</v>
      </c>
    </row>
    <row r="705" spans="5:9" ht="12.75">
      <c r="E705" t="s">
        <v>951</v>
      </c>
      <c r="I705">
        <v>2</v>
      </c>
    </row>
    <row r="706" spans="5:9" ht="12.75">
      <c r="E706" t="s">
        <v>952</v>
      </c>
      <c r="I706">
        <v>0</v>
      </c>
    </row>
    <row r="707" spans="5:9" ht="12.75">
      <c r="E707" t="s">
        <v>953</v>
      </c>
      <c r="I707">
        <v>2</v>
      </c>
    </row>
    <row r="708" spans="5:9" ht="12.75">
      <c r="E708" t="s">
        <v>954</v>
      </c>
      <c r="I708">
        <v>0</v>
      </c>
    </row>
    <row r="709" spans="5:9" ht="12.75">
      <c r="E709" t="s">
        <v>955</v>
      </c>
      <c r="I709">
        <v>2</v>
      </c>
    </row>
    <row r="710" spans="5:9" ht="12.75">
      <c r="E710" t="s">
        <v>956</v>
      </c>
      <c r="I710">
        <v>0</v>
      </c>
    </row>
    <row r="711" spans="5:9" ht="12.75">
      <c r="E711" t="s">
        <v>957</v>
      </c>
      <c r="I711">
        <v>2</v>
      </c>
    </row>
    <row r="712" spans="5:9" ht="12.75">
      <c r="E712" t="s">
        <v>958</v>
      </c>
      <c r="I712">
        <v>2</v>
      </c>
    </row>
    <row r="713" spans="5:9" ht="12.75">
      <c r="E713" t="s">
        <v>959</v>
      </c>
      <c r="I713">
        <v>1</v>
      </c>
    </row>
    <row r="714" spans="5:9" ht="12.75">
      <c r="E714" t="s">
        <v>960</v>
      </c>
      <c r="I714">
        <v>0</v>
      </c>
    </row>
    <row r="715" spans="5:9" ht="12.75">
      <c r="E715" t="s">
        <v>961</v>
      </c>
      <c r="I715">
        <v>2</v>
      </c>
    </row>
    <row r="716" spans="5:9" ht="12.75">
      <c r="E716" t="s">
        <v>962</v>
      </c>
      <c r="I716">
        <v>0</v>
      </c>
    </row>
    <row r="717" spans="5:9" ht="12.75">
      <c r="E717" t="s">
        <v>963</v>
      </c>
      <c r="I717">
        <v>2</v>
      </c>
    </row>
    <row r="718" spans="5:9" ht="12.75">
      <c r="E718" t="s">
        <v>964</v>
      </c>
      <c r="I718">
        <v>0</v>
      </c>
    </row>
    <row r="719" spans="5:9" ht="12.75">
      <c r="E719" t="s">
        <v>965</v>
      </c>
      <c r="I719">
        <v>2</v>
      </c>
    </row>
    <row r="720" spans="5:9" ht="12.75">
      <c r="E720" t="s">
        <v>966</v>
      </c>
      <c r="I720">
        <v>0</v>
      </c>
    </row>
    <row r="721" spans="5:9" ht="12.75">
      <c r="E721" t="s">
        <v>967</v>
      </c>
      <c r="I721">
        <v>2</v>
      </c>
    </row>
    <row r="722" spans="5:9" ht="12.75">
      <c r="E722" t="s">
        <v>968</v>
      </c>
      <c r="I722">
        <v>0</v>
      </c>
    </row>
    <row r="723" spans="5:9" ht="12.75">
      <c r="E723" t="s">
        <v>969</v>
      </c>
      <c r="I723">
        <v>2</v>
      </c>
    </row>
    <row r="724" spans="5:9" ht="12.75">
      <c r="E724" t="s">
        <v>970</v>
      </c>
      <c r="I724">
        <v>0</v>
      </c>
    </row>
    <row r="725" spans="5:9" ht="12.75">
      <c r="E725" t="s">
        <v>971</v>
      </c>
      <c r="I725">
        <v>2</v>
      </c>
    </row>
    <row r="726" spans="5:9" ht="12.75">
      <c r="E726" t="s">
        <v>972</v>
      </c>
      <c r="I726">
        <v>0</v>
      </c>
    </row>
    <row r="727" spans="5:9" ht="12.75">
      <c r="E727" t="s">
        <v>973</v>
      </c>
      <c r="I727">
        <v>2</v>
      </c>
    </row>
    <row r="728" spans="5:9" ht="12.75">
      <c r="E728" t="s">
        <v>974</v>
      </c>
      <c r="I728">
        <v>0</v>
      </c>
    </row>
    <row r="729" spans="5:9" ht="12.75">
      <c r="E729" t="s">
        <v>975</v>
      </c>
      <c r="I729">
        <v>2</v>
      </c>
    </row>
    <row r="730" spans="5:9" ht="12.75">
      <c r="E730" t="s">
        <v>976</v>
      </c>
      <c r="I730">
        <v>0</v>
      </c>
    </row>
    <row r="731" spans="5:9" ht="12.75">
      <c r="E731" t="s">
        <v>977</v>
      </c>
      <c r="I731">
        <v>2</v>
      </c>
    </row>
    <row r="732" spans="5:9" ht="12.75">
      <c r="E732" t="s">
        <v>978</v>
      </c>
      <c r="I732">
        <v>0</v>
      </c>
    </row>
    <row r="733" spans="5:9" ht="38.25">
      <c r="E733" s="11" t="s">
        <v>580</v>
      </c>
      <c r="I733">
        <v>2</v>
      </c>
    </row>
    <row r="734" spans="5:9" ht="12.75">
      <c r="E734" t="s">
        <v>581</v>
      </c>
      <c r="I734">
        <v>0</v>
      </c>
    </row>
    <row r="735" spans="5:9" ht="12.75">
      <c r="E735" t="s">
        <v>582</v>
      </c>
      <c r="I735">
        <v>2</v>
      </c>
    </row>
    <row r="736" spans="5:9" ht="12.75">
      <c r="E736" t="s">
        <v>583</v>
      </c>
      <c r="I736">
        <v>0</v>
      </c>
    </row>
    <row r="737" spans="5:9" ht="12.75">
      <c r="E737" t="s">
        <v>45</v>
      </c>
      <c r="I737">
        <v>2</v>
      </c>
    </row>
    <row r="738" spans="5:9" ht="12.75">
      <c r="E738" t="s">
        <v>46</v>
      </c>
      <c r="I738">
        <v>0</v>
      </c>
    </row>
    <row r="739" spans="5:9" ht="12.75">
      <c r="E739" t="s">
        <v>47</v>
      </c>
      <c r="I739">
        <v>2</v>
      </c>
    </row>
    <row r="740" spans="5:9" ht="12.75">
      <c r="E740" t="s">
        <v>48</v>
      </c>
      <c r="I740">
        <v>0</v>
      </c>
    </row>
    <row r="741" spans="5:9" ht="12.75">
      <c r="E741" t="s">
        <v>49</v>
      </c>
      <c r="I741">
        <v>2</v>
      </c>
    </row>
    <row r="742" spans="5:9" ht="12.75">
      <c r="E742" t="s">
        <v>50</v>
      </c>
      <c r="I742">
        <v>0</v>
      </c>
    </row>
    <row r="743" spans="5:9" ht="12.75">
      <c r="E743" t="s">
        <v>51</v>
      </c>
      <c r="I743">
        <v>1</v>
      </c>
    </row>
    <row r="744" ht="12.75">
      <c r="E744" t="s">
        <v>52</v>
      </c>
    </row>
    <row r="745" ht="12.75">
      <c r="E745" t="s">
        <v>53</v>
      </c>
    </row>
    <row r="746" ht="12.75">
      <c r="E746" t="s">
        <v>54</v>
      </c>
    </row>
    <row r="747" ht="12.75">
      <c r="E747" t="s">
        <v>55</v>
      </c>
    </row>
    <row r="748" ht="12.75">
      <c r="E748" t="s">
        <v>56</v>
      </c>
    </row>
    <row r="749" ht="12.75">
      <c r="E749" t="s">
        <v>57</v>
      </c>
    </row>
    <row r="750" ht="12.75">
      <c r="E750" t="s">
        <v>58</v>
      </c>
    </row>
    <row r="751" ht="38.25">
      <c r="E751" s="11" t="s">
        <v>59</v>
      </c>
    </row>
    <row r="752" ht="12.75">
      <c r="E752" t="s">
        <v>60</v>
      </c>
    </row>
    <row r="753" ht="12.75">
      <c r="E753" t="s">
        <v>61</v>
      </c>
    </row>
    <row r="754" ht="12.75">
      <c r="E754" t="s">
        <v>62</v>
      </c>
    </row>
    <row r="755" ht="12.75">
      <c r="E755" t="s">
        <v>63</v>
      </c>
    </row>
    <row r="756" ht="12.75">
      <c r="E756" t="s">
        <v>64</v>
      </c>
    </row>
    <row r="757" ht="12.75">
      <c r="E757" t="s">
        <v>65</v>
      </c>
    </row>
    <row r="758" ht="12.75">
      <c r="E758" t="s">
        <v>66</v>
      </c>
    </row>
    <row r="759" ht="12.75">
      <c r="E759" t="s">
        <v>67</v>
      </c>
    </row>
    <row r="760" ht="12.75">
      <c r="E760" t="s">
        <v>68</v>
      </c>
    </row>
    <row r="761" ht="38.25">
      <c r="E761" s="11" t="s">
        <v>69</v>
      </c>
    </row>
    <row r="762" ht="12.75">
      <c r="E762" t="s">
        <v>70</v>
      </c>
    </row>
    <row r="763" ht="38.25">
      <c r="E763" s="11" t="s">
        <v>71</v>
      </c>
    </row>
    <row r="764" ht="12.75">
      <c r="E764" t="s">
        <v>72</v>
      </c>
    </row>
    <row r="765" ht="38.25">
      <c r="E765" s="11" t="s">
        <v>73</v>
      </c>
    </row>
    <row r="766" ht="12.75">
      <c r="E766" t="s">
        <v>74</v>
      </c>
    </row>
    <row r="767" ht="12.75">
      <c r="E767" t="s">
        <v>75</v>
      </c>
    </row>
    <row r="768" ht="12.75">
      <c r="E768" t="s">
        <v>76</v>
      </c>
    </row>
    <row r="769" ht="12.75">
      <c r="E769" t="s">
        <v>77</v>
      </c>
    </row>
    <row r="770" ht="12.75">
      <c r="E770" t="s">
        <v>78</v>
      </c>
    </row>
    <row r="771" ht="12.75">
      <c r="E771" t="s">
        <v>587</v>
      </c>
    </row>
    <row r="772" ht="12.75">
      <c r="E772" t="s">
        <v>588</v>
      </c>
    </row>
    <row r="773" ht="12.75">
      <c r="E773" t="b">
        <v>1</v>
      </c>
    </row>
    <row r="774" ht="12.75">
      <c r="E774">
        <v>9</v>
      </c>
    </row>
    <row r="775" ht="12.75">
      <c r="E775">
        <v>49248</v>
      </c>
    </row>
    <row r="776" ht="12.75">
      <c r="E776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8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</row>
    <row r="2" spans="1:8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</row>
    <row r="3" spans="1:8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</row>
    <row r="4" spans="1:8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</row>
    <row r="5" spans="1:8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</row>
    <row r="6" spans="1:8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</row>
    <row r="7" spans="1:8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</row>
    <row r="8" spans="1:8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</row>
    <row r="9" spans="1:8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</row>
    <row r="10" spans="1:8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</row>
    <row r="11" spans="1:8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</row>
    <row r="12" spans="1:8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</row>
    <row r="13" spans="1:8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</row>
    <row r="14" spans="1:8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</row>
    <row r="15" spans="1:8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</row>
    <row r="16" spans="1:8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</row>
    <row r="18" spans="1:8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</row>
    <row r="20" spans="1:8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</row>
    <row r="21" spans="1:8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H21"/>
  <sheetViews>
    <sheetView zoomScalePageLayoutView="0" workbookViewId="0" topLeftCell="A1">
      <selection activeCell="A1" sqref="A1"/>
    </sheetView>
  </sheetViews>
  <sheetFormatPr defaultColWidth="9.33203125" defaultRowHeight="12.75"/>
  <sheetData>
    <row r="3" spans="3:8" ht="12.75">
      <c r="C3" t="e">
        <f>_XLL.XPGETDIMLABEL(0,0,"XPQUERYDOC_3")</f>
        <v>#NAME?</v>
      </c>
      <c r="D3" t="e">
        <f>_XLL.XPGETDIMLABEL(0,1,"XPQUERYDOC_3")</f>
        <v>#NAME?</v>
      </c>
      <c r="E3" t="e">
        <f>_XLL.XPGETDIMLABEL(0,2,"XPQUERYDOC_3")</f>
        <v>#NAME?</v>
      </c>
      <c r="F3" t="e">
        <f>_XLL.XPGETDIMLABEL(0,3,"XPQUERYDOC_3")</f>
        <v>#NAME?</v>
      </c>
      <c r="G3" t="e">
        <f>_XLL.XPGETDIMLABEL(0,4,"XPQUERYDOC_3")</f>
        <v>#NAME?</v>
      </c>
      <c r="H3" t="e">
        <f>_XLL.XPGETDIMLABEL(0,5,"XPQUERYDOC_3")</f>
        <v>#NAME?</v>
      </c>
    </row>
    <row r="4" spans="1:8" ht="12.75">
      <c r="A4" t="e">
        <f>_XLL.XPGETDIMLABEL(2,0,"XPQUERYDOC_3")</f>
        <v>#NAME?</v>
      </c>
      <c r="B4" t="e">
        <f>_XLL.XPGETDIMLABEL(1,0,"XPQUERYDOC_3")</f>
        <v>#NAME?</v>
      </c>
      <c r="C4" t="e">
        <f>_XLL.XPGETDATACELL(((XPQUERYDOC_3!$A4-2)*6)+(XPQUERYDOC_3!C$1-1),"XPQUERYDOC_3")</f>
        <v>#NAME?</v>
      </c>
      <c r="D4" t="e">
        <f>_XLL.XPGETDATACELL(((XPQUERYDOC_3!$A4-2)*6)+(XPQUERYDOC_3!D$1-1),"XPQUERYDOC_3")</f>
        <v>#NAME?</v>
      </c>
      <c r="E4" t="e">
        <f>_XLL.XPGETDATACELL(((XPQUERYDOC_3!$A4-2)*6)+(XPQUERYDOC_3!E$1-1),"XPQUERYDOC_3")</f>
        <v>#NAME?</v>
      </c>
      <c r="F4" t="e">
        <f>_XLL.XPGETDATACELL(((XPQUERYDOC_3!$A4-2)*6)+(XPQUERYDOC_3!F$1-1),"XPQUERYDOC_3")</f>
        <v>#NAME?</v>
      </c>
      <c r="G4" t="e">
        <f>_XLL.XPGETDATACELL(((XPQUERYDOC_3!$A4-2)*6)+(XPQUERYDOC_3!G$1-1),"XPQUERYDOC_3")</f>
        <v>#NAME?</v>
      </c>
      <c r="H4" t="e">
        <f>_XLL.XPGETDATACELL(((XPQUERYDOC_3!$A4-2)*6)+(XPQUERYDOC_3!H$1-1),"XPQUERYDOC_3")</f>
        <v>#NAME?</v>
      </c>
    </row>
    <row r="5" spans="2:8" ht="12.75">
      <c r="B5" t="e">
        <f>_XLL.XPGETDIMLABEL(1,1,"XPQUERYDOC_3")</f>
        <v>#NAME?</v>
      </c>
      <c r="C5" t="e">
        <f>_XLL.XPGETDATACELL(((XPQUERYDOC_3!$A5-2)*6)+(XPQUERYDOC_3!C$1-1),"XPQUERYDOC_3")</f>
        <v>#NAME?</v>
      </c>
      <c r="D5" t="e">
        <f>_XLL.XPGETDATACELL(((XPQUERYDOC_3!$A5-2)*6)+(XPQUERYDOC_3!D$1-1),"XPQUERYDOC_3")</f>
        <v>#NAME?</v>
      </c>
      <c r="E5" t="e">
        <f>_XLL.XPGETDATACELL(((XPQUERYDOC_3!$A5-2)*6)+(XPQUERYDOC_3!E$1-1),"XPQUERYDOC_3")</f>
        <v>#NAME?</v>
      </c>
      <c r="F5" t="e">
        <f>_XLL.XPGETDATACELL(((XPQUERYDOC_3!$A5-2)*6)+(XPQUERYDOC_3!F$1-1),"XPQUERYDOC_3")</f>
        <v>#NAME?</v>
      </c>
      <c r="G5" t="e">
        <f>_XLL.XPGETDATACELL(((XPQUERYDOC_3!$A5-2)*6)+(XPQUERYDOC_3!G$1-1),"XPQUERYDOC_3")</f>
        <v>#NAME?</v>
      </c>
      <c r="H5" t="e">
        <f>_XLL.XPGETDATACELL(((XPQUERYDOC_3!$A5-2)*6)+(XPQUERYDOC_3!H$1-1),"XPQUERYDOC_3")</f>
        <v>#NAME?</v>
      </c>
    </row>
    <row r="6" spans="2:8" ht="12.75">
      <c r="B6" t="e">
        <f>_XLL.XPGETDIMLABEL(1,2,"XPQUERYDOC_3")</f>
        <v>#NAME?</v>
      </c>
      <c r="C6" t="e">
        <f>_XLL.XPGETDATACELL(((XPQUERYDOC_3!$A6-2)*6)+(XPQUERYDOC_3!C$1-1),"XPQUERYDOC_3")</f>
        <v>#NAME?</v>
      </c>
      <c r="D6" t="e">
        <f>_XLL.XPGETDATACELL(((XPQUERYDOC_3!$A6-2)*6)+(XPQUERYDOC_3!D$1-1),"XPQUERYDOC_3")</f>
        <v>#NAME?</v>
      </c>
      <c r="E6" t="e">
        <f>_XLL.XPGETDATACELL(((XPQUERYDOC_3!$A6-2)*6)+(XPQUERYDOC_3!E$1-1),"XPQUERYDOC_3")</f>
        <v>#NAME?</v>
      </c>
      <c r="F6" t="e">
        <f>_XLL.XPGETDATACELL(((XPQUERYDOC_3!$A6-2)*6)+(XPQUERYDOC_3!F$1-1),"XPQUERYDOC_3")</f>
        <v>#NAME?</v>
      </c>
      <c r="G6" t="e">
        <f>_XLL.XPGETDATACELL(((XPQUERYDOC_3!$A6-2)*6)+(XPQUERYDOC_3!G$1-1),"XPQUERYDOC_3")</f>
        <v>#NAME?</v>
      </c>
      <c r="H6" t="e">
        <f>_XLL.XPGETDATACELL(((XPQUERYDOC_3!$A6-2)*6)+(XPQUERYDOC_3!H$1-1),"XPQUERYDOC_3")</f>
        <v>#NAME?</v>
      </c>
    </row>
    <row r="7" spans="2:8" ht="12.75">
      <c r="B7" t="e">
        <f>_XLL.XPGETDIMLABEL(1,3,"XPQUERYDOC_3")</f>
        <v>#NAME?</v>
      </c>
      <c r="C7" t="e">
        <f>_XLL.XPGETDATACELL(((XPQUERYDOC_3!$A7-2)*6)+(XPQUERYDOC_3!C$1-1),"XPQUERYDOC_3")</f>
        <v>#NAME?</v>
      </c>
      <c r="D7" t="e">
        <f>_XLL.XPGETDATACELL(((XPQUERYDOC_3!$A7-2)*6)+(XPQUERYDOC_3!D$1-1),"XPQUERYDOC_3")</f>
        <v>#NAME?</v>
      </c>
      <c r="E7" t="e">
        <f>_XLL.XPGETDATACELL(((XPQUERYDOC_3!$A7-2)*6)+(XPQUERYDOC_3!E$1-1),"XPQUERYDOC_3")</f>
        <v>#NAME?</v>
      </c>
      <c r="F7" t="e">
        <f>_XLL.XPGETDATACELL(((XPQUERYDOC_3!$A7-2)*6)+(XPQUERYDOC_3!F$1-1),"XPQUERYDOC_3")</f>
        <v>#NAME?</v>
      </c>
      <c r="G7" t="e">
        <f>_XLL.XPGETDATACELL(((XPQUERYDOC_3!$A7-2)*6)+(XPQUERYDOC_3!G$1-1),"XPQUERYDOC_3")</f>
        <v>#NAME?</v>
      </c>
      <c r="H7" t="e">
        <f>_XLL.XPGETDATACELL(((XPQUERYDOC_3!$A7-2)*6)+(XPQUERYDOC_3!H$1-1),"XPQUERYDOC_3")</f>
        <v>#NAME?</v>
      </c>
    </row>
    <row r="8" spans="2:8" ht="12.75">
      <c r="B8" t="e">
        <f>_XLL.XPGETDIMLABEL(1,4,"XPQUERYDOC_3")</f>
        <v>#NAME?</v>
      </c>
      <c r="C8" t="e">
        <f>_XLL.XPGETDATACELL(((XPQUERYDOC_3!$A8-2)*6)+(XPQUERYDOC_3!C$1-1),"XPQUERYDOC_3")</f>
        <v>#NAME?</v>
      </c>
      <c r="D8" t="e">
        <f>_XLL.XPGETDATACELL(((XPQUERYDOC_3!$A8-2)*6)+(XPQUERYDOC_3!D$1-1),"XPQUERYDOC_3")</f>
        <v>#NAME?</v>
      </c>
      <c r="E8" t="e">
        <f>_XLL.XPGETDATACELL(((XPQUERYDOC_3!$A8-2)*6)+(XPQUERYDOC_3!E$1-1),"XPQUERYDOC_3")</f>
        <v>#NAME?</v>
      </c>
      <c r="F8" t="e">
        <f>_XLL.XPGETDATACELL(((XPQUERYDOC_3!$A8-2)*6)+(XPQUERYDOC_3!F$1-1),"XPQUERYDOC_3")</f>
        <v>#NAME?</v>
      </c>
      <c r="G8" t="e">
        <f>_XLL.XPGETDATACELL(((XPQUERYDOC_3!$A8-2)*6)+(XPQUERYDOC_3!G$1-1),"XPQUERYDOC_3")</f>
        <v>#NAME?</v>
      </c>
      <c r="H8" t="e">
        <f>_XLL.XPGETDATACELL(((XPQUERYDOC_3!$A8-2)*6)+(XPQUERYDOC_3!H$1-1),"XPQUERYDOC_3")</f>
        <v>#NAME?</v>
      </c>
    </row>
    <row r="9" spans="2:8" ht="12.75">
      <c r="B9" t="e">
        <f>_XLL.XPGETDIMLABEL(1,5,"XPQUERYDOC_3")</f>
        <v>#NAME?</v>
      </c>
      <c r="C9" t="e">
        <f>_XLL.XPGETDATACELL(((XPQUERYDOC_3!$A9-2)*6)+(XPQUERYDOC_3!C$1-1),"XPQUERYDOC_3")</f>
        <v>#NAME?</v>
      </c>
      <c r="D9" t="e">
        <f>_XLL.XPGETDATACELL(((XPQUERYDOC_3!$A9-2)*6)+(XPQUERYDOC_3!D$1-1),"XPQUERYDOC_3")</f>
        <v>#NAME?</v>
      </c>
      <c r="E9" t="e">
        <f>_XLL.XPGETDATACELL(((XPQUERYDOC_3!$A9-2)*6)+(XPQUERYDOC_3!E$1-1),"XPQUERYDOC_3")</f>
        <v>#NAME?</v>
      </c>
      <c r="F9" t="e">
        <f>_XLL.XPGETDATACELL(((XPQUERYDOC_3!$A9-2)*6)+(XPQUERYDOC_3!F$1-1),"XPQUERYDOC_3")</f>
        <v>#NAME?</v>
      </c>
      <c r="G9" t="e">
        <f>_XLL.XPGETDATACELL(((XPQUERYDOC_3!$A9-2)*6)+(XPQUERYDOC_3!G$1-1),"XPQUERYDOC_3")</f>
        <v>#NAME?</v>
      </c>
      <c r="H9" t="e">
        <f>_XLL.XPGETDATACELL(((XPQUERYDOC_3!$A9-2)*6)+(XPQUERYDOC_3!H$1-1),"XPQUERYDOC_3")</f>
        <v>#NAME?</v>
      </c>
    </row>
    <row r="10" spans="1:8" ht="12.75">
      <c r="A10" t="e">
        <f>_XLL.XPGETDIMLABEL(2,1,"XPQUERYDOC_3")</f>
        <v>#NAME?</v>
      </c>
      <c r="B10" t="e">
        <f>_XLL.XPGETDIMLABEL(1,0,"XPQUERYDOC_3")</f>
        <v>#NAME?</v>
      </c>
      <c r="C10" t="e">
        <f>_XLL.XPGETDATACELL(((XPQUERYDOC_3!$A10-2)*6)+(XPQUERYDOC_3!C$1-1),"XPQUERYDOC_3")</f>
        <v>#NAME?</v>
      </c>
      <c r="D10" t="e">
        <f>_XLL.XPGETDATACELL(((XPQUERYDOC_3!$A10-2)*6)+(XPQUERYDOC_3!D$1-1),"XPQUERYDOC_3")</f>
        <v>#NAME?</v>
      </c>
      <c r="E10" t="e">
        <f>_XLL.XPGETDATACELL(((XPQUERYDOC_3!$A10-2)*6)+(XPQUERYDOC_3!E$1-1),"XPQUERYDOC_3")</f>
        <v>#NAME?</v>
      </c>
      <c r="F10" t="e">
        <f>_XLL.XPGETDATACELL(((XPQUERYDOC_3!$A10-2)*6)+(XPQUERYDOC_3!F$1-1),"XPQUERYDOC_3")</f>
        <v>#NAME?</v>
      </c>
      <c r="G10" t="e">
        <f>_XLL.XPGETDATACELL(((XPQUERYDOC_3!$A10-2)*6)+(XPQUERYDOC_3!G$1-1),"XPQUERYDOC_3")</f>
        <v>#NAME?</v>
      </c>
      <c r="H10" t="e">
        <f>_XLL.XPGETDATACELL(((XPQUERYDOC_3!$A10-2)*6)+(XPQUERYDOC_3!H$1-1),"XPQUERYDOC_3")</f>
        <v>#NAME?</v>
      </c>
    </row>
    <row r="11" spans="2:8" ht="12.75">
      <c r="B11" t="e">
        <f>_XLL.XPGETDIMLABEL(1,1,"XPQUERYDOC_3")</f>
        <v>#NAME?</v>
      </c>
      <c r="C11" t="e">
        <f>_XLL.XPGETDATACELL(((XPQUERYDOC_3!$A11-2)*6)+(XPQUERYDOC_3!C$1-1),"XPQUERYDOC_3")</f>
        <v>#NAME?</v>
      </c>
      <c r="D11" t="e">
        <f>_XLL.XPGETDATACELL(((XPQUERYDOC_3!$A11-2)*6)+(XPQUERYDOC_3!D$1-1),"XPQUERYDOC_3")</f>
        <v>#NAME?</v>
      </c>
      <c r="E11" t="e">
        <f>_XLL.XPGETDATACELL(((XPQUERYDOC_3!$A11-2)*6)+(XPQUERYDOC_3!E$1-1),"XPQUERYDOC_3")</f>
        <v>#NAME?</v>
      </c>
      <c r="F11" t="e">
        <f>_XLL.XPGETDATACELL(((XPQUERYDOC_3!$A11-2)*6)+(XPQUERYDOC_3!F$1-1),"XPQUERYDOC_3")</f>
        <v>#NAME?</v>
      </c>
      <c r="G11" t="e">
        <f>_XLL.XPGETDATACELL(((XPQUERYDOC_3!$A11-2)*6)+(XPQUERYDOC_3!G$1-1),"XPQUERYDOC_3")</f>
        <v>#NAME?</v>
      </c>
      <c r="H11" t="e">
        <f>_XLL.XPGETDATACELL(((XPQUERYDOC_3!$A11-2)*6)+(XPQUERYDOC_3!H$1-1),"XPQUERYDOC_3")</f>
        <v>#NAME?</v>
      </c>
    </row>
    <row r="12" spans="2:8" ht="12.75">
      <c r="B12" t="e">
        <f>_XLL.XPGETDIMLABEL(1,2,"XPQUERYDOC_3")</f>
        <v>#NAME?</v>
      </c>
      <c r="C12" t="e">
        <f>_XLL.XPGETDATACELL(((XPQUERYDOC_3!$A12-2)*6)+(XPQUERYDOC_3!C$1-1),"XPQUERYDOC_3")</f>
        <v>#NAME?</v>
      </c>
      <c r="D12" t="e">
        <f>_XLL.XPGETDATACELL(((XPQUERYDOC_3!$A12-2)*6)+(XPQUERYDOC_3!D$1-1),"XPQUERYDOC_3")</f>
        <v>#NAME?</v>
      </c>
      <c r="E12" t="e">
        <f>_XLL.XPGETDATACELL(((XPQUERYDOC_3!$A12-2)*6)+(XPQUERYDOC_3!E$1-1),"XPQUERYDOC_3")</f>
        <v>#NAME?</v>
      </c>
      <c r="F12" t="e">
        <f>_XLL.XPGETDATACELL(((XPQUERYDOC_3!$A12-2)*6)+(XPQUERYDOC_3!F$1-1),"XPQUERYDOC_3")</f>
        <v>#NAME?</v>
      </c>
      <c r="G12" t="e">
        <f>_XLL.XPGETDATACELL(((XPQUERYDOC_3!$A12-2)*6)+(XPQUERYDOC_3!G$1-1),"XPQUERYDOC_3")</f>
        <v>#NAME?</v>
      </c>
      <c r="H12" t="e">
        <f>_XLL.XPGETDATACELL(((XPQUERYDOC_3!$A12-2)*6)+(XPQUERYDOC_3!H$1-1),"XPQUERYDOC_3")</f>
        <v>#NAME?</v>
      </c>
    </row>
    <row r="13" spans="2:8" ht="12.75">
      <c r="B13" t="e">
        <f>_XLL.XPGETDIMLABEL(1,3,"XPQUERYDOC_3")</f>
        <v>#NAME?</v>
      </c>
      <c r="C13" t="e">
        <f>_XLL.XPGETDATACELL(((XPQUERYDOC_3!$A13-2)*6)+(XPQUERYDOC_3!C$1-1),"XPQUERYDOC_3")</f>
        <v>#NAME?</v>
      </c>
      <c r="D13" t="e">
        <f>_XLL.XPGETDATACELL(((XPQUERYDOC_3!$A13-2)*6)+(XPQUERYDOC_3!D$1-1),"XPQUERYDOC_3")</f>
        <v>#NAME?</v>
      </c>
      <c r="E13" t="e">
        <f>_XLL.XPGETDATACELL(((XPQUERYDOC_3!$A13-2)*6)+(XPQUERYDOC_3!E$1-1),"XPQUERYDOC_3")</f>
        <v>#NAME?</v>
      </c>
      <c r="F13" t="e">
        <f>_XLL.XPGETDATACELL(((XPQUERYDOC_3!$A13-2)*6)+(XPQUERYDOC_3!F$1-1),"XPQUERYDOC_3")</f>
        <v>#NAME?</v>
      </c>
      <c r="G13" t="e">
        <f>_XLL.XPGETDATACELL(((XPQUERYDOC_3!$A13-2)*6)+(XPQUERYDOC_3!G$1-1),"XPQUERYDOC_3")</f>
        <v>#NAME?</v>
      </c>
      <c r="H13" t="e">
        <f>_XLL.XPGETDATACELL(((XPQUERYDOC_3!$A13-2)*6)+(XPQUERYDOC_3!H$1-1),"XPQUERYDOC_3")</f>
        <v>#NAME?</v>
      </c>
    </row>
    <row r="14" spans="2:8" ht="12.75">
      <c r="B14" t="e">
        <f>_XLL.XPGETDIMLABEL(1,4,"XPQUERYDOC_3")</f>
        <v>#NAME?</v>
      </c>
      <c r="C14" t="e">
        <f>_XLL.XPGETDATACELL(((XPQUERYDOC_3!$A14-2)*6)+(XPQUERYDOC_3!C$1-1),"XPQUERYDOC_3")</f>
        <v>#NAME?</v>
      </c>
      <c r="D14" t="e">
        <f>_XLL.XPGETDATACELL(((XPQUERYDOC_3!$A14-2)*6)+(XPQUERYDOC_3!D$1-1),"XPQUERYDOC_3")</f>
        <v>#NAME?</v>
      </c>
      <c r="E14" t="e">
        <f>_XLL.XPGETDATACELL(((XPQUERYDOC_3!$A14-2)*6)+(XPQUERYDOC_3!E$1-1),"XPQUERYDOC_3")</f>
        <v>#NAME?</v>
      </c>
      <c r="F14" t="e">
        <f>_XLL.XPGETDATACELL(((XPQUERYDOC_3!$A14-2)*6)+(XPQUERYDOC_3!F$1-1),"XPQUERYDOC_3")</f>
        <v>#NAME?</v>
      </c>
      <c r="G14" t="e">
        <f>_XLL.XPGETDATACELL(((XPQUERYDOC_3!$A14-2)*6)+(XPQUERYDOC_3!G$1-1),"XPQUERYDOC_3")</f>
        <v>#NAME?</v>
      </c>
      <c r="H14" t="e">
        <f>_XLL.XPGETDATACELL(((XPQUERYDOC_3!$A14-2)*6)+(XPQUERYDOC_3!H$1-1),"XPQUERYDOC_3")</f>
        <v>#NAME?</v>
      </c>
    </row>
    <row r="15" spans="2:8" ht="12.75">
      <c r="B15" t="e">
        <f>_XLL.XPGETDIMLABEL(1,5,"XPQUERYDOC_3")</f>
        <v>#NAME?</v>
      </c>
      <c r="C15" t="e">
        <f>_XLL.XPGETDATACELL(((XPQUERYDOC_3!$A15-2)*6)+(XPQUERYDOC_3!C$1-1),"XPQUERYDOC_3")</f>
        <v>#NAME?</v>
      </c>
      <c r="D15" t="e">
        <f>_XLL.XPGETDATACELL(((XPQUERYDOC_3!$A15-2)*6)+(XPQUERYDOC_3!D$1-1),"XPQUERYDOC_3")</f>
        <v>#NAME?</v>
      </c>
      <c r="E15" t="e">
        <f>_XLL.XPGETDATACELL(((XPQUERYDOC_3!$A15-2)*6)+(XPQUERYDOC_3!E$1-1),"XPQUERYDOC_3")</f>
        <v>#NAME?</v>
      </c>
      <c r="F15" t="e">
        <f>_XLL.XPGETDATACELL(((XPQUERYDOC_3!$A15-2)*6)+(XPQUERYDOC_3!F$1-1),"XPQUERYDOC_3")</f>
        <v>#NAME?</v>
      </c>
      <c r="G15" t="e">
        <f>_XLL.XPGETDATACELL(((XPQUERYDOC_3!$A15-2)*6)+(XPQUERYDOC_3!G$1-1),"XPQUERYDOC_3")</f>
        <v>#NAME?</v>
      </c>
      <c r="H15" t="e">
        <f>_XLL.XPGETDATACELL(((XPQUERYDOC_3!$A15-2)*6)+(XPQUERYDOC_3!H$1-1),"XPQUERYDOC_3")</f>
        <v>#NAME?</v>
      </c>
    </row>
    <row r="16" spans="1:8" ht="12.75">
      <c r="A16" t="e">
        <f>_XLL.XPGETDIMLABEL(2,2,"XPQUERYDOC_3")</f>
        <v>#NAME?</v>
      </c>
      <c r="B16" t="e">
        <f>_XLL.XPGETDIMLABEL(1,0,"XPQUERYDOC_3")</f>
        <v>#NAME?</v>
      </c>
      <c r="C16" t="e">
        <f>_XLL.XPGETDATACELL(((XPQUERYDOC_3!$A16-2)*6)+(XPQUERYDOC_3!C$1-1),"XPQUERYDOC_3")</f>
        <v>#NAME?</v>
      </c>
      <c r="D16" t="e">
        <f>_XLL.XPGETDATACELL(((XPQUERYDOC_3!$A16-2)*6)+(XPQUERYDOC_3!D$1-1),"XPQUERYDOC_3")</f>
        <v>#NAME?</v>
      </c>
      <c r="E16" t="e">
        <f>_XLL.XPGETDATACELL(((XPQUERYDOC_3!$A16-2)*6)+(XPQUERYDOC_3!E$1-1),"XPQUERYDOC_3")</f>
        <v>#NAME?</v>
      </c>
      <c r="F16" t="e">
        <f>_XLL.XPGETDATACELL(((XPQUERYDOC_3!$A16-2)*6)+(XPQUERYDOC_3!F$1-1),"XPQUERYDOC_3")</f>
        <v>#NAME?</v>
      </c>
      <c r="G16" t="e">
        <f>_XLL.XPGETDATACELL(((XPQUERYDOC_3!$A16-2)*6)+(XPQUERYDOC_3!G$1-1),"XPQUERYDOC_3")</f>
        <v>#NAME?</v>
      </c>
      <c r="H16" t="e">
        <f>_XLL.XPGETDATACELL(((XPQUERYDOC_3!$A16-2)*6)+(XPQUERYDOC_3!H$1-1),"XPQUERYDOC_3")</f>
        <v>#NAME?</v>
      </c>
    </row>
    <row r="17" spans="2:8" ht="12.75">
      <c r="B17" t="e">
        <f>_XLL.XPGETDIMLABEL(1,1,"XPQUERYDOC_3")</f>
        <v>#NAME?</v>
      </c>
      <c r="C17" t="e">
        <f>_XLL.XPGETDATACELL(((XPQUERYDOC_3!$A17-2)*6)+(XPQUERYDOC_3!C$1-1),"XPQUERYDOC_3")</f>
        <v>#NAME?</v>
      </c>
      <c r="D17" t="e">
        <f>_XLL.XPGETDATACELL(((XPQUERYDOC_3!$A17-2)*6)+(XPQUERYDOC_3!D$1-1),"XPQUERYDOC_3")</f>
        <v>#NAME?</v>
      </c>
      <c r="E17" t="e">
        <f>_XLL.XPGETDATACELL(((XPQUERYDOC_3!$A17-2)*6)+(XPQUERYDOC_3!E$1-1),"XPQUERYDOC_3")</f>
        <v>#NAME?</v>
      </c>
      <c r="F17" t="e">
        <f>_XLL.XPGETDATACELL(((XPQUERYDOC_3!$A17-2)*6)+(XPQUERYDOC_3!F$1-1),"XPQUERYDOC_3")</f>
        <v>#NAME?</v>
      </c>
      <c r="G17" t="e">
        <f>_XLL.XPGETDATACELL(((XPQUERYDOC_3!$A17-2)*6)+(XPQUERYDOC_3!G$1-1),"XPQUERYDOC_3")</f>
        <v>#NAME?</v>
      </c>
      <c r="H17" t="e">
        <f>_XLL.XPGETDATACELL(((XPQUERYDOC_3!$A17-2)*6)+(XPQUERYDOC_3!H$1-1),"XPQUERYDOC_3")</f>
        <v>#NAME?</v>
      </c>
    </row>
    <row r="18" spans="2:8" ht="12.75">
      <c r="B18" t="e">
        <f>_XLL.XPGETDIMLABEL(1,2,"XPQUERYDOC_3")</f>
        <v>#NAME?</v>
      </c>
      <c r="C18" t="e">
        <f>_XLL.XPGETDATACELL(((XPQUERYDOC_3!$A18-2)*6)+(XPQUERYDOC_3!C$1-1),"XPQUERYDOC_3")</f>
        <v>#NAME?</v>
      </c>
      <c r="D18" t="e">
        <f>_XLL.XPGETDATACELL(((XPQUERYDOC_3!$A18-2)*6)+(XPQUERYDOC_3!D$1-1),"XPQUERYDOC_3")</f>
        <v>#NAME?</v>
      </c>
      <c r="E18" t="e">
        <f>_XLL.XPGETDATACELL(((XPQUERYDOC_3!$A18-2)*6)+(XPQUERYDOC_3!E$1-1),"XPQUERYDOC_3")</f>
        <v>#NAME?</v>
      </c>
      <c r="F18" t="e">
        <f>_XLL.XPGETDATACELL(((XPQUERYDOC_3!$A18-2)*6)+(XPQUERYDOC_3!F$1-1),"XPQUERYDOC_3")</f>
        <v>#NAME?</v>
      </c>
      <c r="G18" t="e">
        <f>_XLL.XPGETDATACELL(((XPQUERYDOC_3!$A18-2)*6)+(XPQUERYDOC_3!G$1-1),"XPQUERYDOC_3")</f>
        <v>#NAME?</v>
      </c>
      <c r="H18" t="e">
        <f>_XLL.XPGETDATACELL(((XPQUERYDOC_3!$A18-2)*6)+(XPQUERYDOC_3!H$1-1),"XPQUERYDOC_3")</f>
        <v>#NAME?</v>
      </c>
    </row>
    <row r="19" spans="2:8" ht="12.75">
      <c r="B19" t="e">
        <f>_XLL.XPGETDIMLABEL(1,3,"XPQUERYDOC_3")</f>
        <v>#NAME?</v>
      </c>
      <c r="C19" t="e">
        <f>_XLL.XPGETDATACELL(((XPQUERYDOC_3!$A19-2)*6)+(XPQUERYDOC_3!C$1-1),"XPQUERYDOC_3")</f>
        <v>#NAME?</v>
      </c>
      <c r="D19" t="e">
        <f>_XLL.XPGETDATACELL(((XPQUERYDOC_3!$A19-2)*6)+(XPQUERYDOC_3!D$1-1),"XPQUERYDOC_3")</f>
        <v>#NAME?</v>
      </c>
      <c r="E19" t="e">
        <f>_XLL.XPGETDATACELL(((XPQUERYDOC_3!$A19-2)*6)+(XPQUERYDOC_3!E$1-1),"XPQUERYDOC_3")</f>
        <v>#NAME?</v>
      </c>
      <c r="F19" t="e">
        <f>_XLL.XPGETDATACELL(((XPQUERYDOC_3!$A19-2)*6)+(XPQUERYDOC_3!F$1-1),"XPQUERYDOC_3")</f>
        <v>#NAME?</v>
      </c>
      <c r="G19" t="e">
        <f>_XLL.XPGETDATACELL(((XPQUERYDOC_3!$A19-2)*6)+(XPQUERYDOC_3!G$1-1),"XPQUERYDOC_3")</f>
        <v>#NAME?</v>
      </c>
      <c r="H19" t="e">
        <f>_XLL.XPGETDATACELL(((XPQUERYDOC_3!$A19-2)*6)+(XPQUERYDOC_3!H$1-1),"XPQUERYDOC_3")</f>
        <v>#NAME?</v>
      </c>
    </row>
    <row r="20" spans="2:8" ht="12.75">
      <c r="B20" t="e">
        <f>_XLL.XPGETDIMLABEL(1,4,"XPQUERYDOC_3")</f>
        <v>#NAME?</v>
      </c>
      <c r="C20" t="e">
        <f>_XLL.XPGETDATACELL(((XPQUERYDOC_3!$A20-2)*6)+(XPQUERYDOC_3!C$1-1),"XPQUERYDOC_3")</f>
        <v>#NAME?</v>
      </c>
      <c r="D20" t="e">
        <f>_XLL.XPGETDATACELL(((XPQUERYDOC_3!$A20-2)*6)+(XPQUERYDOC_3!D$1-1),"XPQUERYDOC_3")</f>
        <v>#NAME?</v>
      </c>
      <c r="E20" t="e">
        <f>_XLL.XPGETDATACELL(((XPQUERYDOC_3!$A20-2)*6)+(XPQUERYDOC_3!E$1-1),"XPQUERYDOC_3")</f>
        <v>#NAME?</v>
      </c>
      <c r="F20" t="e">
        <f>_XLL.XPGETDATACELL(((XPQUERYDOC_3!$A20-2)*6)+(XPQUERYDOC_3!F$1-1),"XPQUERYDOC_3")</f>
        <v>#NAME?</v>
      </c>
      <c r="G20" t="e">
        <f>_XLL.XPGETDATACELL(((XPQUERYDOC_3!$A20-2)*6)+(XPQUERYDOC_3!G$1-1),"XPQUERYDOC_3")</f>
        <v>#NAME?</v>
      </c>
      <c r="H20" t="e">
        <f>_XLL.XPGETDATACELL(((XPQUERYDOC_3!$A20-2)*6)+(XPQUERYDOC_3!H$1-1),"XPQUERYDOC_3")</f>
        <v>#NAME?</v>
      </c>
    </row>
    <row r="21" spans="2:8" ht="12.75">
      <c r="B21" t="e">
        <f>_XLL.XPGETDIMLABEL(1,5,"XPQUERYDOC_3")</f>
        <v>#NAME?</v>
      </c>
      <c r="C21" t="e">
        <f>_XLL.XPGETDATACELL(((XPQUERYDOC_3!$A21-2)*6)+(XPQUERYDOC_3!C$1-1),"XPQUERYDOC_3")</f>
        <v>#NAME?</v>
      </c>
      <c r="D21" t="e">
        <f>_XLL.XPGETDATACELL(((XPQUERYDOC_3!$A21-2)*6)+(XPQUERYDOC_3!D$1-1),"XPQUERYDOC_3")</f>
        <v>#NAME?</v>
      </c>
      <c r="E21" t="e">
        <f>_XLL.XPGETDATACELL(((XPQUERYDOC_3!$A21-2)*6)+(XPQUERYDOC_3!E$1-1),"XPQUERYDOC_3")</f>
        <v>#NAME?</v>
      </c>
      <c r="F21" t="e">
        <f>_XLL.XPGETDATACELL(((XPQUERYDOC_3!$A21-2)*6)+(XPQUERYDOC_3!F$1-1),"XPQUERYDOC_3")</f>
        <v>#NAME?</v>
      </c>
      <c r="G21" t="e">
        <f>_XLL.XPGETDATACELL(((XPQUERYDOC_3!$A21-2)*6)+(XPQUERYDOC_3!G$1-1),"XPQUERYDOC_3")</f>
        <v>#NAME?</v>
      </c>
      <c r="H21" t="e">
        <f>_XLL.XPGETDATACELL(((XPQUERYDOC_3!$A21-2)*6)+(XPQUERYDOC_3!H$1-1),"XPQUERYDOC_3")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75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195</v>
      </c>
      <c r="C2">
        <v>7</v>
      </c>
      <c r="D2" t="s">
        <v>3</v>
      </c>
      <c r="E2">
        <v>17983728</v>
      </c>
      <c r="F2" t="s">
        <v>6</v>
      </c>
      <c r="G2">
        <v>0</v>
      </c>
      <c r="H2">
        <v>4</v>
      </c>
      <c r="I2">
        <v>2</v>
      </c>
    </row>
    <row r="3" spans="1:9" ht="12.75">
      <c r="A3">
        <v>1</v>
      </c>
      <c r="B3" t="s">
        <v>600</v>
      </c>
      <c r="C3" t="s">
        <v>665</v>
      </c>
      <c r="D3" t="s">
        <v>4</v>
      </c>
      <c r="E3">
        <v>84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17220</v>
      </c>
      <c r="C4" t="s">
        <v>666</v>
      </c>
      <c r="D4" t="s">
        <v>5</v>
      </c>
      <c r="E4">
        <v>57</v>
      </c>
      <c r="F4">
        <v>0</v>
      </c>
      <c r="I4">
        <v>0</v>
      </c>
    </row>
    <row r="5" spans="1:9" ht="12.75">
      <c r="A5">
        <v>3</v>
      </c>
      <c r="C5">
        <v>14</v>
      </c>
      <c r="D5">
        <v>2</v>
      </c>
      <c r="E5">
        <v>6</v>
      </c>
      <c r="F5">
        <v>18</v>
      </c>
      <c r="I5">
        <v>1</v>
      </c>
    </row>
    <row r="6" spans="1:9" ht="12.75">
      <c r="A6">
        <v>4</v>
      </c>
      <c r="B6" t="s">
        <v>486</v>
      </c>
      <c r="C6" t="b">
        <v>0</v>
      </c>
      <c r="D6">
        <v>2</v>
      </c>
      <c r="E6" t="s">
        <v>682</v>
      </c>
      <c r="F6">
        <v>18</v>
      </c>
      <c r="I6">
        <v>0</v>
      </c>
    </row>
    <row r="7" spans="1:9" ht="12.75">
      <c r="A7">
        <v>5</v>
      </c>
      <c r="C7" t="s">
        <v>671</v>
      </c>
      <c r="D7">
        <v>3</v>
      </c>
      <c r="E7" t="s">
        <v>720</v>
      </c>
      <c r="F7">
        <v>4</v>
      </c>
      <c r="I7">
        <v>1</v>
      </c>
    </row>
    <row r="8" spans="1:9" ht="12.75">
      <c r="A8">
        <v>6</v>
      </c>
      <c r="B8" t="s">
        <v>876</v>
      </c>
      <c r="C8" t="s">
        <v>672</v>
      </c>
      <c r="E8" t="s">
        <v>721</v>
      </c>
      <c r="F8">
        <v>20</v>
      </c>
      <c r="I8">
        <v>0</v>
      </c>
    </row>
    <row r="9" spans="1:9" ht="12.75">
      <c r="A9">
        <v>7</v>
      </c>
      <c r="C9">
        <v>6</v>
      </c>
      <c r="E9" t="s">
        <v>699</v>
      </c>
      <c r="I9">
        <v>1</v>
      </c>
    </row>
    <row r="10" spans="1:9" ht="12.75">
      <c r="A10">
        <v>8</v>
      </c>
      <c r="B10" t="s">
        <v>877</v>
      </c>
      <c r="C10" t="b">
        <v>0</v>
      </c>
      <c r="E10" t="s">
        <v>722</v>
      </c>
      <c r="I10">
        <v>0</v>
      </c>
    </row>
    <row r="11" spans="1:9" ht="12.75">
      <c r="A11">
        <v>9</v>
      </c>
      <c r="C11" t="s">
        <v>669</v>
      </c>
      <c r="E11" t="s">
        <v>697</v>
      </c>
      <c r="I11">
        <v>1</v>
      </c>
    </row>
    <row r="12" spans="1:9" ht="12.75">
      <c r="A12">
        <v>10</v>
      </c>
      <c r="B12" t="s">
        <v>484</v>
      </c>
      <c r="C12" t="s">
        <v>670</v>
      </c>
      <c r="E12" t="s">
        <v>723</v>
      </c>
      <c r="I12">
        <v>0</v>
      </c>
    </row>
    <row r="13" spans="1:9" ht="12.75">
      <c r="A13">
        <v>11</v>
      </c>
      <c r="C13">
        <v>3</v>
      </c>
      <c r="E13" t="s">
        <v>693</v>
      </c>
      <c r="I13">
        <v>1</v>
      </c>
    </row>
    <row r="14" spans="1:9" ht="12.75">
      <c r="A14">
        <v>12</v>
      </c>
      <c r="B14" t="s">
        <v>878</v>
      </c>
      <c r="C14" t="b">
        <v>0</v>
      </c>
      <c r="E14" t="s">
        <v>724</v>
      </c>
      <c r="I14">
        <v>2</v>
      </c>
    </row>
    <row r="15" spans="1:9" ht="12.75">
      <c r="A15">
        <v>13</v>
      </c>
      <c r="C15" t="s">
        <v>677</v>
      </c>
      <c r="E15" t="s">
        <v>691</v>
      </c>
      <c r="I15">
        <v>0</v>
      </c>
    </row>
    <row r="16" spans="1:9" ht="12.75">
      <c r="A16">
        <v>14</v>
      </c>
      <c r="B16" t="s">
        <v>537</v>
      </c>
      <c r="C16" t="s">
        <v>678</v>
      </c>
      <c r="E16" t="s">
        <v>725</v>
      </c>
      <c r="I16">
        <v>2</v>
      </c>
    </row>
    <row r="17" spans="1:9" ht="12.75">
      <c r="A17">
        <v>15</v>
      </c>
      <c r="C17">
        <v>19</v>
      </c>
      <c r="E17" t="s">
        <v>726</v>
      </c>
      <c r="I17">
        <v>1</v>
      </c>
    </row>
    <row r="18" spans="1:9" ht="12.75">
      <c r="A18">
        <v>16</v>
      </c>
      <c r="B18" t="s">
        <v>1021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673</v>
      </c>
      <c r="E19">
        <v>0</v>
      </c>
      <c r="I19">
        <v>2</v>
      </c>
    </row>
    <row r="20" spans="1:9" ht="12.75">
      <c r="A20">
        <v>18</v>
      </c>
      <c r="B20" t="s">
        <v>485</v>
      </c>
      <c r="C20" t="s">
        <v>674</v>
      </c>
      <c r="E20">
        <v>0</v>
      </c>
      <c r="I20">
        <v>0</v>
      </c>
    </row>
    <row r="21" spans="1:9" ht="12.75">
      <c r="A21">
        <v>19</v>
      </c>
      <c r="C21">
        <v>313</v>
      </c>
      <c r="E21">
        <v>0</v>
      </c>
      <c r="I21">
        <v>2</v>
      </c>
    </row>
    <row r="22" spans="1:9" ht="12.75">
      <c r="A22">
        <v>20</v>
      </c>
      <c r="B22" t="s">
        <v>979</v>
      </c>
      <c r="C22" t="b">
        <v>0</v>
      </c>
      <c r="E22">
        <v>14</v>
      </c>
      <c r="I22">
        <v>2</v>
      </c>
    </row>
    <row r="23" spans="1:9" ht="12.75">
      <c r="A23">
        <v>21</v>
      </c>
      <c r="C23" t="s">
        <v>675</v>
      </c>
      <c r="E23" t="s">
        <v>682</v>
      </c>
      <c r="I23">
        <v>1</v>
      </c>
    </row>
    <row r="24" spans="1:9" ht="12.75">
      <c r="A24">
        <v>22</v>
      </c>
      <c r="B24" t="s">
        <v>481</v>
      </c>
      <c r="C24" t="s">
        <v>676</v>
      </c>
      <c r="E24" t="s">
        <v>683</v>
      </c>
      <c r="I24">
        <v>0</v>
      </c>
    </row>
    <row r="25" spans="1:9" ht="12.75">
      <c r="A25">
        <v>23</v>
      </c>
      <c r="C25">
        <v>12</v>
      </c>
      <c r="E25" t="s">
        <v>684</v>
      </c>
      <c r="I25">
        <v>2</v>
      </c>
    </row>
    <row r="26" spans="1:9" ht="12.75">
      <c r="A26">
        <v>24</v>
      </c>
      <c r="B26" t="s">
        <v>769</v>
      </c>
      <c r="C26" t="b">
        <v>0</v>
      </c>
      <c r="E26" t="s">
        <v>689</v>
      </c>
      <c r="I26">
        <v>0</v>
      </c>
    </row>
    <row r="27" spans="1:9" ht="12.75">
      <c r="A27">
        <v>25</v>
      </c>
      <c r="C27" t="s">
        <v>667</v>
      </c>
      <c r="E27" t="s">
        <v>690</v>
      </c>
      <c r="I27">
        <v>2</v>
      </c>
    </row>
    <row r="28" spans="1:9" ht="12.75">
      <c r="A28">
        <v>26</v>
      </c>
      <c r="B28" t="s">
        <v>0</v>
      </c>
      <c r="C28" t="s">
        <v>668</v>
      </c>
      <c r="E28" t="s">
        <v>691</v>
      </c>
      <c r="I28">
        <v>0</v>
      </c>
    </row>
    <row r="29" spans="1:9" ht="12.75">
      <c r="A29">
        <v>27</v>
      </c>
      <c r="C29">
        <v>1</v>
      </c>
      <c r="E29" t="s">
        <v>692</v>
      </c>
      <c r="I29">
        <v>1</v>
      </c>
    </row>
    <row r="30" spans="1:9" ht="12.75">
      <c r="A30">
        <v>28</v>
      </c>
      <c r="B30" t="s">
        <v>770</v>
      </c>
      <c r="C30" t="b">
        <v>1</v>
      </c>
      <c r="E30" t="s">
        <v>693</v>
      </c>
      <c r="I30">
        <v>2</v>
      </c>
    </row>
    <row r="31" spans="1:9" ht="12.75">
      <c r="A31">
        <v>29</v>
      </c>
      <c r="E31" t="s">
        <v>694</v>
      </c>
      <c r="I31">
        <v>1</v>
      </c>
    </row>
    <row r="32" spans="1:9" ht="12.75">
      <c r="A32">
        <v>30</v>
      </c>
      <c r="B32" t="s">
        <v>38</v>
      </c>
      <c r="E32" t="s">
        <v>695</v>
      </c>
      <c r="I32">
        <v>0</v>
      </c>
    </row>
    <row r="33" spans="1:9" ht="12.75">
      <c r="A33">
        <v>31</v>
      </c>
      <c r="E33" t="s">
        <v>696</v>
      </c>
      <c r="I33">
        <v>2</v>
      </c>
    </row>
    <row r="34" spans="1:9" ht="12.75">
      <c r="A34">
        <v>32</v>
      </c>
      <c r="B34" t="s">
        <v>538</v>
      </c>
      <c r="E34" t="s">
        <v>697</v>
      </c>
      <c r="I34">
        <v>0</v>
      </c>
    </row>
    <row r="35" spans="1:9" ht="12.75">
      <c r="A35">
        <v>33</v>
      </c>
      <c r="E35" t="s">
        <v>698</v>
      </c>
      <c r="I35">
        <v>2</v>
      </c>
    </row>
    <row r="36" spans="1:9" ht="12.75">
      <c r="A36">
        <v>34</v>
      </c>
      <c r="B36" t="s">
        <v>771</v>
      </c>
      <c r="E36" t="s">
        <v>699</v>
      </c>
      <c r="I36">
        <v>0</v>
      </c>
    </row>
    <row r="37" spans="1:9" ht="12.75">
      <c r="A37">
        <v>35</v>
      </c>
      <c r="E37" t="s">
        <v>700</v>
      </c>
      <c r="I37">
        <v>1</v>
      </c>
    </row>
    <row r="38" spans="1:9" ht="12.75">
      <c r="A38">
        <v>36</v>
      </c>
      <c r="B38" t="s">
        <v>618</v>
      </c>
      <c r="E38" t="s">
        <v>701</v>
      </c>
      <c r="I38">
        <v>0</v>
      </c>
    </row>
    <row r="39" spans="1:9" ht="12.75">
      <c r="A39">
        <v>37</v>
      </c>
      <c r="E39" t="s">
        <v>702</v>
      </c>
      <c r="I39">
        <v>1</v>
      </c>
    </row>
    <row r="40" spans="1:9" ht="12.75">
      <c r="A40">
        <v>38</v>
      </c>
      <c r="B40" t="s">
        <v>619</v>
      </c>
      <c r="E40" t="s">
        <v>703</v>
      </c>
      <c r="I40">
        <v>0</v>
      </c>
    </row>
    <row r="41" spans="1:9" ht="12.75">
      <c r="A41">
        <v>39</v>
      </c>
      <c r="E41" t="s">
        <v>704</v>
      </c>
      <c r="I41">
        <v>1</v>
      </c>
    </row>
    <row r="42" spans="1:9" ht="12.75">
      <c r="A42">
        <v>40</v>
      </c>
      <c r="B42" t="s">
        <v>620</v>
      </c>
      <c r="E42" t="s">
        <v>705</v>
      </c>
      <c r="I42">
        <v>0</v>
      </c>
    </row>
    <row r="43" spans="1:9" ht="12.75">
      <c r="A43">
        <v>41</v>
      </c>
      <c r="E43" t="s">
        <v>712</v>
      </c>
      <c r="I43">
        <v>2</v>
      </c>
    </row>
    <row r="44" spans="1:9" ht="12.75">
      <c r="A44">
        <v>42</v>
      </c>
      <c r="B44" t="s">
        <v>539</v>
      </c>
      <c r="E44" t="s">
        <v>713</v>
      </c>
      <c r="I44">
        <v>0</v>
      </c>
    </row>
    <row r="45" spans="1:9" ht="12.75">
      <c r="A45">
        <v>43</v>
      </c>
      <c r="E45" t="s">
        <v>714</v>
      </c>
      <c r="I45">
        <v>2</v>
      </c>
    </row>
    <row r="46" spans="1:9" ht="12.75">
      <c r="A46">
        <v>44</v>
      </c>
      <c r="B46" t="s">
        <v>523</v>
      </c>
      <c r="E46" t="s">
        <v>715</v>
      </c>
      <c r="I46">
        <v>0</v>
      </c>
    </row>
    <row r="47" spans="1:9" ht="12.75">
      <c r="A47">
        <v>45</v>
      </c>
      <c r="E47" t="s">
        <v>716</v>
      </c>
      <c r="I47">
        <v>2</v>
      </c>
    </row>
    <row r="48" spans="1:9" ht="12.75">
      <c r="A48">
        <v>46</v>
      </c>
      <c r="B48" t="s">
        <v>317</v>
      </c>
      <c r="E48" t="s">
        <v>717</v>
      </c>
      <c r="I48">
        <v>0</v>
      </c>
    </row>
    <row r="49" spans="1:9" ht="12.75">
      <c r="A49">
        <v>47</v>
      </c>
      <c r="E49" t="s">
        <v>718</v>
      </c>
      <c r="I49">
        <v>2</v>
      </c>
    </row>
    <row r="50" spans="1:9" ht="12.75">
      <c r="A50">
        <v>48</v>
      </c>
      <c r="B50" t="s">
        <v>521</v>
      </c>
      <c r="E50" t="s">
        <v>719</v>
      </c>
      <c r="I50">
        <v>2</v>
      </c>
    </row>
    <row r="51" spans="1:9" ht="12.75">
      <c r="A51">
        <v>49</v>
      </c>
      <c r="E51" t="b">
        <v>0</v>
      </c>
      <c r="I51">
        <v>1</v>
      </c>
    </row>
    <row r="52" spans="1:9" ht="12.75">
      <c r="A52">
        <v>50</v>
      </c>
      <c r="B52" t="s">
        <v>522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871</v>
      </c>
      <c r="E54">
        <v>0</v>
      </c>
      <c r="I54">
        <v>0</v>
      </c>
    </row>
    <row r="55" spans="1:9" ht="12.75">
      <c r="A55">
        <v>53</v>
      </c>
      <c r="E55">
        <v>19</v>
      </c>
      <c r="I55">
        <v>2</v>
      </c>
    </row>
    <row r="56" spans="1:9" ht="12.75">
      <c r="A56">
        <v>54</v>
      </c>
      <c r="B56" t="s">
        <v>872</v>
      </c>
      <c r="E56" t="s">
        <v>733</v>
      </c>
      <c r="I56">
        <v>0</v>
      </c>
    </row>
    <row r="57" spans="1:9" ht="12.75">
      <c r="A57">
        <v>55</v>
      </c>
      <c r="E57" t="s">
        <v>689</v>
      </c>
      <c r="I57">
        <v>2</v>
      </c>
    </row>
    <row r="58" spans="1:9" ht="12.75">
      <c r="A58">
        <v>56</v>
      </c>
      <c r="B58" t="s">
        <v>199</v>
      </c>
      <c r="E58" t="s">
        <v>734</v>
      </c>
      <c r="I58">
        <v>0</v>
      </c>
    </row>
    <row r="59" spans="1:9" ht="12.75">
      <c r="A59">
        <v>57</v>
      </c>
      <c r="E59" t="s">
        <v>691</v>
      </c>
      <c r="I59">
        <v>2</v>
      </c>
    </row>
    <row r="60" spans="1:9" ht="12.75">
      <c r="A60">
        <v>58</v>
      </c>
      <c r="B60" t="s">
        <v>200</v>
      </c>
      <c r="E60" t="s">
        <v>735</v>
      </c>
      <c r="I60">
        <v>0</v>
      </c>
    </row>
    <row r="61" spans="1:9" ht="12.75">
      <c r="A61">
        <v>59</v>
      </c>
      <c r="E61" t="s">
        <v>693</v>
      </c>
      <c r="I61">
        <v>2</v>
      </c>
    </row>
    <row r="62" spans="1:9" ht="12.75">
      <c r="A62">
        <v>60</v>
      </c>
      <c r="B62" t="s">
        <v>520</v>
      </c>
      <c r="E62" t="s">
        <v>736</v>
      </c>
      <c r="I62">
        <v>2</v>
      </c>
    </row>
    <row r="63" spans="1:9" ht="12.75">
      <c r="A63">
        <v>61</v>
      </c>
      <c r="E63" t="s">
        <v>695</v>
      </c>
      <c r="I63">
        <v>1</v>
      </c>
    </row>
    <row r="64" spans="1:9" ht="25.5">
      <c r="A64">
        <v>62</v>
      </c>
      <c r="B64" t="s">
        <v>983</v>
      </c>
      <c r="E64" s="11" t="s">
        <v>737</v>
      </c>
      <c r="I64">
        <v>0</v>
      </c>
    </row>
    <row r="65" spans="1:9" ht="12.75">
      <c r="A65">
        <v>63</v>
      </c>
      <c r="E65" t="s">
        <v>738</v>
      </c>
      <c r="I65">
        <v>1</v>
      </c>
    </row>
    <row r="66" spans="1:9" ht="12.75">
      <c r="A66">
        <v>64</v>
      </c>
      <c r="B66" t="s">
        <v>873</v>
      </c>
      <c r="E66" t="s">
        <v>739</v>
      </c>
      <c r="I66">
        <v>0</v>
      </c>
    </row>
    <row r="67" spans="1:9" ht="12.75">
      <c r="A67">
        <v>65</v>
      </c>
      <c r="E67" t="s">
        <v>697</v>
      </c>
      <c r="I67">
        <v>1</v>
      </c>
    </row>
    <row r="68" spans="1:9" ht="12.75">
      <c r="A68">
        <v>66</v>
      </c>
      <c r="B68" t="s">
        <v>984</v>
      </c>
      <c r="E68" t="s">
        <v>740</v>
      </c>
      <c r="I68">
        <v>0</v>
      </c>
    </row>
    <row r="69" spans="1:9" ht="12.75">
      <c r="A69">
        <v>67</v>
      </c>
      <c r="E69" t="s">
        <v>699</v>
      </c>
      <c r="I69">
        <v>1</v>
      </c>
    </row>
    <row r="70" spans="1:9" ht="12.75">
      <c r="A70">
        <v>68</v>
      </c>
      <c r="B70" t="s">
        <v>772</v>
      </c>
      <c r="E70" t="s">
        <v>741</v>
      </c>
      <c r="I70">
        <v>0</v>
      </c>
    </row>
    <row r="71" spans="1:9" ht="12.75">
      <c r="A71">
        <v>69</v>
      </c>
      <c r="E71" t="s">
        <v>701</v>
      </c>
      <c r="I71">
        <v>1</v>
      </c>
    </row>
    <row r="72" spans="1:9" ht="12.75">
      <c r="A72">
        <v>70</v>
      </c>
      <c r="B72" t="s">
        <v>495</v>
      </c>
      <c r="E72" t="s">
        <v>742</v>
      </c>
      <c r="I72">
        <v>0</v>
      </c>
    </row>
    <row r="73" spans="1:9" ht="12.75">
      <c r="A73">
        <v>71</v>
      </c>
      <c r="E73" t="s">
        <v>703</v>
      </c>
      <c r="I73">
        <v>1</v>
      </c>
    </row>
    <row r="74" spans="1:9" ht="12.75">
      <c r="A74">
        <v>72</v>
      </c>
      <c r="B74" t="s">
        <v>706</v>
      </c>
      <c r="E74" t="s">
        <v>743</v>
      </c>
      <c r="I74">
        <v>0</v>
      </c>
    </row>
    <row r="75" spans="1:9" ht="12.75">
      <c r="A75">
        <v>73</v>
      </c>
      <c r="E75" t="s">
        <v>705</v>
      </c>
      <c r="I75">
        <v>1</v>
      </c>
    </row>
    <row r="76" spans="1:9" ht="25.5">
      <c r="A76">
        <v>74</v>
      </c>
      <c r="B76" t="s">
        <v>773</v>
      </c>
      <c r="E76" s="11" t="s">
        <v>744</v>
      </c>
      <c r="I76">
        <v>0</v>
      </c>
    </row>
    <row r="77" spans="1:9" ht="12.75">
      <c r="A77">
        <v>75</v>
      </c>
      <c r="E77" t="s">
        <v>745</v>
      </c>
      <c r="I77">
        <v>1</v>
      </c>
    </row>
    <row r="78" spans="1:9" ht="25.5">
      <c r="A78">
        <v>76</v>
      </c>
      <c r="B78" t="s">
        <v>774</v>
      </c>
      <c r="E78" s="11" t="s">
        <v>746</v>
      </c>
      <c r="I78">
        <v>2</v>
      </c>
    </row>
    <row r="79" spans="1:9" ht="12.75">
      <c r="A79">
        <v>77</v>
      </c>
      <c r="E79" t="s">
        <v>713</v>
      </c>
      <c r="I79">
        <v>0</v>
      </c>
    </row>
    <row r="80" spans="1:9" ht="25.5">
      <c r="A80">
        <v>78</v>
      </c>
      <c r="B80" t="s">
        <v>775</v>
      </c>
      <c r="E80" s="11" t="s">
        <v>747</v>
      </c>
      <c r="I80">
        <v>2</v>
      </c>
    </row>
    <row r="81" spans="1:9" ht="12.75">
      <c r="A81">
        <v>79</v>
      </c>
      <c r="E81" t="s">
        <v>715</v>
      </c>
      <c r="I81">
        <v>0</v>
      </c>
    </row>
    <row r="82" spans="1:9" ht="25.5">
      <c r="A82">
        <v>80</v>
      </c>
      <c r="B82" t="s">
        <v>492</v>
      </c>
      <c r="E82" s="11" t="s">
        <v>748</v>
      </c>
      <c r="I82">
        <v>0</v>
      </c>
    </row>
    <row r="83" spans="1:9" ht="12.75">
      <c r="A83">
        <v>81</v>
      </c>
      <c r="E83" t="s">
        <v>717</v>
      </c>
      <c r="I83">
        <v>1</v>
      </c>
    </row>
    <row r="84" spans="1:9" ht="25.5">
      <c r="A84">
        <v>82</v>
      </c>
      <c r="B84" t="s">
        <v>493</v>
      </c>
      <c r="E84" s="11" t="s">
        <v>749</v>
      </c>
      <c r="I84">
        <v>0</v>
      </c>
    </row>
    <row r="85" spans="1:9" ht="12.75">
      <c r="A85">
        <v>83</v>
      </c>
      <c r="E85" t="s">
        <v>719</v>
      </c>
      <c r="I85">
        <v>1</v>
      </c>
    </row>
    <row r="86" spans="1:9" ht="25.5">
      <c r="A86">
        <v>84</v>
      </c>
      <c r="B86" t="s">
        <v>707</v>
      </c>
      <c r="E86" s="11" t="s">
        <v>750</v>
      </c>
      <c r="I86">
        <v>0</v>
      </c>
    </row>
    <row r="87" spans="1:9" ht="12.75">
      <c r="A87">
        <v>85</v>
      </c>
      <c r="E87" t="s">
        <v>751</v>
      </c>
      <c r="I87">
        <v>0</v>
      </c>
    </row>
    <row r="88" spans="1:9" ht="25.5">
      <c r="A88">
        <v>86</v>
      </c>
      <c r="B88" t="s">
        <v>879</v>
      </c>
      <c r="E88" s="11" t="s">
        <v>752</v>
      </c>
      <c r="I88">
        <v>0</v>
      </c>
    </row>
    <row r="89" spans="1:9" ht="12.75">
      <c r="A89">
        <v>87</v>
      </c>
      <c r="E89" t="s">
        <v>753</v>
      </c>
      <c r="I89">
        <v>0</v>
      </c>
    </row>
    <row r="90" spans="1:9" ht="12.75">
      <c r="A90">
        <v>88</v>
      </c>
      <c r="B90" t="s">
        <v>880</v>
      </c>
      <c r="E90" t="s">
        <v>754</v>
      </c>
      <c r="I90">
        <v>0</v>
      </c>
    </row>
    <row r="91" spans="1:9" ht="12.75">
      <c r="A91">
        <v>89</v>
      </c>
      <c r="E91" t="s">
        <v>755</v>
      </c>
      <c r="I91">
        <v>0</v>
      </c>
    </row>
    <row r="92" spans="1:9" ht="12.75">
      <c r="A92">
        <v>90</v>
      </c>
      <c r="B92" t="s">
        <v>990</v>
      </c>
      <c r="E92" t="s">
        <v>682</v>
      </c>
      <c r="I92">
        <v>0</v>
      </c>
    </row>
    <row r="93" spans="1:9" ht="12.75">
      <c r="A93">
        <v>91</v>
      </c>
      <c r="E93" t="s">
        <v>720</v>
      </c>
      <c r="I93">
        <v>0</v>
      </c>
    </row>
    <row r="94" spans="1:9" ht="12.75">
      <c r="A94">
        <v>92</v>
      </c>
      <c r="B94" t="s">
        <v>1</v>
      </c>
      <c r="E94" t="b">
        <v>0</v>
      </c>
      <c r="I94">
        <v>0</v>
      </c>
    </row>
    <row r="95" spans="1:9" ht="12.75">
      <c r="A95">
        <v>93</v>
      </c>
      <c r="E95">
        <v>0</v>
      </c>
      <c r="I95">
        <v>0</v>
      </c>
    </row>
    <row r="96" spans="1:9" ht="12.75">
      <c r="A96">
        <v>94</v>
      </c>
      <c r="B96" t="s">
        <v>985</v>
      </c>
      <c r="E96">
        <v>0</v>
      </c>
      <c r="I96">
        <v>0</v>
      </c>
    </row>
    <row r="97" spans="1:9" ht="12.75">
      <c r="A97">
        <v>95</v>
      </c>
      <c r="E97">
        <v>0</v>
      </c>
      <c r="I97">
        <v>0</v>
      </c>
    </row>
    <row r="98" spans="1:9" ht="12.75">
      <c r="A98">
        <v>96</v>
      </c>
      <c r="B98" t="s">
        <v>980</v>
      </c>
      <c r="E98">
        <v>3</v>
      </c>
      <c r="I98">
        <v>0</v>
      </c>
    </row>
    <row r="99" spans="1:9" ht="12.75">
      <c r="A99">
        <v>97</v>
      </c>
      <c r="E99" t="s">
        <v>682</v>
      </c>
      <c r="I99">
        <v>0</v>
      </c>
    </row>
    <row r="100" spans="1:9" ht="12.75">
      <c r="A100">
        <v>98</v>
      </c>
      <c r="B100" t="s">
        <v>487</v>
      </c>
      <c r="E100" t="s">
        <v>720</v>
      </c>
      <c r="I100">
        <v>0</v>
      </c>
    </row>
    <row r="101" spans="1:9" ht="12.75">
      <c r="A101">
        <v>99</v>
      </c>
      <c r="E101" t="s">
        <v>727</v>
      </c>
      <c r="I101">
        <v>0</v>
      </c>
    </row>
    <row r="102" spans="1:9" ht="12.75">
      <c r="A102">
        <v>100</v>
      </c>
      <c r="B102" t="s">
        <v>33</v>
      </c>
      <c r="E102" t="s">
        <v>689</v>
      </c>
      <c r="I102">
        <v>0</v>
      </c>
    </row>
    <row r="103" spans="1:9" ht="12.75">
      <c r="A103">
        <v>101</v>
      </c>
      <c r="E103" t="s">
        <v>728</v>
      </c>
      <c r="I103">
        <v>0</v>
      </c>
    </row>
    <row r="104" spans="1:9" ht="12.75">
      <c r="A104">
        <v>102</v>
      </c>
      <c r="B104" t="s">
        <v>574</v>
      </c>
      <c r="E104" t="s">
        <v>683</v>
      </c>
      <c r="I104">
        <v>0</v>
      </c>
    </row>
    <row r="105" spans="1:9" ht="12.75">
      <c r="A105">
        <v>103</v>
      </c>
      <c r="E105" t="b">
        <v>0</v>
      </c>
      <c r="I105">
        <v>0</v>
      </c>
    </row>
    <row r="106" spans="1:9" ht="12.75">
      <c r="A106">
        <v>104</v>
      </c>
      <c r="B106" t="s">
        <v>981</v>
      </c>
      <c r="E106">
        <v>0</v>
      </c>
      <c r="I106">
        <v>0</v>
      </c>
    </row>
    <row r="107" spans="1:9" ht="12.75">
      <c r="A107">
        <v>105</v>
      </c>
      <c r="E107">
        <v>0</v>
      </c>
      <c r="I107">
        <v>0</v>
      </c>
    </row>
    <row r="108" spans="1:9" ht="12.75">
      <c r="A108">
        <v>106</v>
      </c>
      <c r="B108" t="s">
        <v>982</v>
      </c>
      <c r="E108">
        <v>0</v>
      </c>
      <c r="I108">
        <v>0</v>
      </c>
    </row>
    <row r="109" spans="1:9" ht="12.75">
      <c r="A109">
        <v>107</v>
      </c>
      <c r="E109">
        <v>1</v>
      </c>
      <c r="I109">
        <v>0</v>
      </c>
    </row>
    <row r="110" spans="1:9" ht="12.75">
      <c r="A110">
        <v>108</v>
      </c>
      <c r="B110" t="s">
        <v>991</v>
      </c>
      <c r="E110" t="s">
        <v>729</v>
      </c>
      <c r="I110">
        <v>0</v>
      </c>
    </row>
    <row r="111" spans="1:9" ht="12.75">
      <c r="A111">
        <v>109</v>
      </c>
      <c r="E111" t="s">
        <v>730</v>
      </c>
      <c r="I111">
        <v>0</v>
      </c>
    </row>
    <row r="112" spans="1:9" ht="12.75">
      <c r="A112">
        <v>110</v>
      </c>
      <c r="B112" t="s">
        <v>708</v>
      </c>
      <c r="E112" t="b">
        <v>1</v>
      </c>
      <c r="I112">
        <v>2</v>
      </c>
    </row>
    <row r="113" spans="1:9" ht="12.75">
      <c r="A113">
        <v>111</v>
      </c>
      <c r="E113">
        <v>17</v>
      </c>
      <c r="I113">
        <v>0</v>
      </c>
    </row>
    <row r="114" spans="1:9" ht="12.75">
      <c r="A114">
        <v>112</v>
      </c>
      <c r="B114" t="s">
        <v>39</v>
      </c>
      <c r="E114">
        <v>4788</v>
      </c>
      <c r="I114">
        <v>2</v>
      </c>
    </row>
    <row r="115" spans="1:9" ht="12.75">
      <c r="A115">
        <v>113</v>
      </c>
      <c r="E115">
        <v>0</v>
      </c>
      <c r="I115">
        <v>1</v>
      </c>
    </row>
    <row r="116" spans="1:9" ht="12.75">
      <c r="A116">
        <v>114</v>
      </c>
      <c r="B116" t="s">
        <v>709</v>
      </c>
      <c r="E116">
        <v>12</v>
      </c>
      <c r="I116">
        <v>0</v>
      </c>
    </row>
    <row r="117" spans="1:9" ht="12.75">
      <c r="A117">
        <v>115</v>
      </c>
      <c r="E117" t="s">
        <v>756</v>
      </c>
      <c r="I117">
        <v>2</v>
      </c>
    </row>
    <row r="118" spans="1:9" ht="12.75">
      <c r="A118">
        <v>116</v>
      </c>
      <c r="B118" t="s">
        <v>40</v>
      </c>
      <c r="E118" t="s">
        <v>757</v>
      </c>
      <c r="I118">
        <v>0</v>
      </c>
    </row>
    <row r="119" spans="1:9" ht="12.75">
      <c r="A119">
        <v>117</v>
      </c>
      <c r="E119" t="s">
        <v>758</v>
      </c>
      <c r="I119">
        <v>2</v>
      </c>
    </row>
    <row r="120" spans="1:9" ht="12.75">
      <c r="A120">
        <v>118</v>
      </c>
      <c r="B120" t="s">
        <v>41</v>
      </c>
      <c r="E120" t="s">
        <v>759</v>
      </c>
      <c r="I120">
        <v>0</v>
      </c>
    </row>
    <row r="121" spans="1:9" ht="12.75">
      <c r="A121">
        <v>119</v>
      </c>
      <c r="E121" t="s">
        <v>760</v>
      </c>
      <c r="I121">
        <v>2</v>
      </c>
    </row>
    <row r="122" spans="1:9" ht="12.75">
      <c r="A122">
        <v>120</v>
      </c>
      <c r="B122" t="s">
        <v>655</v>
      </c>
      <c r="E122" t="s">
        <v>761</v>
      </c>
      <c r="I122">
        <v>0</v>
      </c>
    </row>
    <row r="123" spans="1:9" ht="12.75">
      <c r="A123">
        <v>121</v>
      </c>
      <c r="E123" t="s">
        <v>762</v>
      </c>
      <c r="I123">
        <v>2</v>
      </c>
    </row>
    <row r="124" spans="1:9" ht="12.75">
      <c r="A124">
        <v>122</v>
      </c>
      <c r="B124" t="s">
        <v>577</v>
      </c>
      <c r="E124" t="s">
        <v>763</v>
      </c>
      <c r="I124">
        <v>0</v>
      </c>
    </row>
    <row r="125" spans="1:9" ht="12.75">
      <c r="A125">
        <v>123</v>
      </c>
      <c r="E125" t="s">
        <v>764</v>
      </c>
      <c r="I125">
        <v>2</v>
      </c>
    </row>
    <row r="126" spans="1:9" ht="12.75">
      <c r="A126">
        <v>124</v>
      </c>
      <c r="B126" t="s">
        <v>992</v>
      </c>
      <c r="E126" t="s">
        <v>359</v>
      </c>
      <c r="I126">
        <v>0</v>
      </c>
    </row>
    <row r="127" spans="1:9" ht="12.75">
      <c r="A127">
        <v>125</v>
      </c>
      <c r="E127" t="s">
        <v>360</v>
      </c>
      <c r="I127">
        <v>2</v>
      </c>
    </row>
    <row r="128" spans="1:9" ht="12.75">
      <c r="A128">
        <v>126</v>
      </c>
      <c r="B128" t="s">
        <v>541</v>
      </c>
      <c r="E128" t="s">
        <v>361</v>
      </c>
      <c r="I128">
        <v>0</v>
      </c>
    </row>
    <row r="129" spans="1:9" ht="12.75">
      <c r="A129">
        <v>127</v>
      </c>
      <c r="E129" t="s">
        <v>362</v>
      </c>
      <c r="I129">
        <v>2</v>
      </c>
    </row>
    <row r="130" spans="1:9" ht="12.75">
      <c r="A130">
        <v>128</v>
      </c>
      <c r="B130" t="s">
        <v>540</v>
      </c>
      <c r="E130" t="s">
        <v>363</v>
      </c>
      <c r="I130">
        <v>0</v>
      </c>
    </row>
    <row r="131" spans="1:9" ht="12.75">
      <c r="A131">
        <v>129</v>
      </c>
      <c r="E131" t="s">
        <v>364</v>
      </c>
      <c r="I131">
        <v>2</v>
      </c>
    </row>
    <row r="132" spans="1:9" ht="12.75">
      <c r="A132">
        <v>130</v>
      </c>
      <c r="B132" t="s">
        <v>545</v>
      </c>
      <c r="E132" t="s">
        <v>365</v>
      </c>
      <c r="I132">
        <v>0</v>
      </c>
    </row>
    <row r="133" spans="1:9" ht="12.75">
      <c r="A133">
        <v>131</v>
      </c>
      <c r="E133" t="s">
        <v>366</v>
      </c>
      <c r="I133">
        <v>2</v>
      </c>
    </row>
    <row r="134" spans="1:9" ht="12.75">
      <c r="A134">
        <v>132</v>
      </c>
      <c r="B134" t="s">
        <v>400</v>
      </c>
      <c r="E134" t="s">
        <v>367</v>
      </c>
      <c r="I134">
        <v>0</v>
      </c>
    </row>
    <row r="135" spans="1:9" ht="12.75">
      <c r="A135">
        <v>133</v>
      </c>
      <c r="E135" t="s">
        <v>368</v>
      </c>
      <c r="I135">
        <v>2</v>
      </c>
    </row>
    <row r="136" spans="1:9" ht="12.75">
      <c r="A136">
        <v>134</v>
      </c>
      <c r="B136" t="s">
        <v>401</v>
      </c>
      <c r="E136" t="s">
        <v>369</v>
      </c>
      <c r="I136">
        <v>0</v>
      </c>
    </row>
    <row r="137" spans="1:9" ht="12.75">
      <c r="A137">
        <v>135</v>
      </c>
      <c r="E137" t="s">
        <v>370</v>
      </c>
      <c r="I137">
        <v>2</v>
      </c>
    </row>
    <row r="138" spans="1:9" ht="12.75">
      <c r="A138">
        <v>136</v>
      </c>
      <c r="B138" t="s">
        <v>402</v>
      </c>
      <c r="E138" t="s">
        <v>371</v>
      </c>
      <c r="I138">
        <v>0</v>
      </c>
    </row>
    <row r="139" spans="1:9" ht="12.75">
      <c r="A139">
        <v>137</v>
      </c>
      <c r="E139" t="s">
        <v>372</v>
      </c>
      <c r="I139">
        <v>2</v>
      </c>
    </row>
    <row r="140" spans="1:9" ht="12.75">
      <c r="A140">
        <v>138</v>
      </c>
      <c r="B140" t="s">
        <v>2</v>
      </c>
      <c r="E140" t="s">
        <v>373</v>
      </c>
      <c r="I140">
        <v>0</v>
      </c>
    </row>
    <row r="141" spans="1:9" ht="12.75">
      <c r="A141">
        <v>139</v>
      </c>
      <c r="E141" t="b">
        <v>1</v>
      </c>
      <c r="I141">
        <v>2</v>
      </c>
    </row>
    <row r="142" spans="1:9" ht="12.75">
      <c r="A142">
        <v>140</v>
      </c>
      <c r="B142">
        <v>372</v>
      </c>
      <c r="E142">
        <v>16</v>
      </c>
      <c r="I142">
        <v>0</v>
      </c>
    </row>
    <row r="143" spans="1:9" ht="12.75">
      <c r="A143">
        <v>141</v>
      </c>
      <c r="E143">
        <v>4788</v>
      </c>
      <c r="I143">
        <v>2</v>
      </c>
    </row>
    <row r="144" spans="1:9" ht="12.75">
      <c r="A144">
        <v>142</v>
      </c>
      <c r="B144" t="s">
        <v>546</v>
      </c>
      <c r="E144">
        <v>0</v>
      </c>
      <c r="I144">
        <v>0</v>
      </c>
    </row>
    <row r="145" spans="1:9" ht="12.75">
      <c r="A145">
        <v>143</v>
      </c>
      <c r="E145">
        <v>313</v>
      </c>
      <c r="I145">
        <v>2</v>
      </c>
    </row>
    <row r="146" spans="1:9" ht="12.75">
      <c r="A146">
        <v>144</v>
      </c>
      <c r="B146" t="s">
        <v>547</v>
      </c>
      <c r="E146" t="s">
        <v>682</v>
      </c>
      <c r="I146">
        <v>0</v>
      </c>
    </row>
    <row r="147" spans="1:9" ht="12.75">
      <c r="A147">
        <v>145</v>
      </c>
      <c r="E147" t="s">
        <v>374</v>
      </c>
      <c r="I147">
        <v>2</v>
      </c>
    </row>
    <row r="148" spans="1:9" ht="12.75">
      <c r="A148">
        <v>146</v>
      </c>
      <c r="B148">
        <v>2</v>
      </c>
      <c r="E148" t="s">
        <v>375</v>
      </c>
      <c r="I148">
        <v>0</v>
      </c>
    </row>
    <row r="149" spans="1:9" ht="12.75">
      <c r="A149">
        <v>147</v>
      </c>
      <c r="B149" t="s">
        <v>663</v>
      </c>
      <c r="E149" t="s">
        <v>376</v>
      </c>
      <c r="I149">
        <v>2</v>
      </c>
    </row>
    <row r="150" spans="1:9" ht="12.75">
      <c r="A150">
        <v>148</v>
      </c>
      <c r="B150" t="s">
        <v>664</v>
      </c>
      <c r="E150" t="s">
        <v>281</v>
      </c>
      <c r="I150">
        <v>0</v>
      </c>
    </row>
    <row r="151" spans="1:9" ht="12.75">
      <c r="A151">
        <v>149</v>
      </c>
      <c r="B151">
        <v>4788</v>
      </c>
      <c r="E151" t="s">
        <v>282</v>
      </c>
      <c r="I151">
        <v>2</v>
      </c>
    </row>
    <row r="152" spans="1:9" ht="12.75">
      <c r="A152">
        <v>150</v>
      </c>
      <c r="B152">
        <v>1</v>
      </c>
      <c r="E152" t="s">
        <v>283</v>
      </c>
      <c r="I152">
        <v>0</v>
      </c>
    </row>
    <row r="153" spans="1:9" ht="12.75">
      <c r="A153">
        <v>151</v>
      </c>
      <c r="E153" t="s">
        <v>284</v>
      </c>
      <c r="I153">
        <v>2</v>
      </c>
    </row>
    <row r="154" spans="1:9" ht="12.75">
      <c r="A154">
        <v>152</v>
      </c>
      <c r="E154" t="s">
        <v>285</v>
      </c>
      <c r="I154">
        <v>0</v>
      </c>
    </row>
    <row r="155" spans="1:9" ht="12.75">
      <c r="A155">
        <v>153</v>
      </c>
      <c r="E155" t="s">
        <v>286</v>
      </c>
      <c r="I155">
        <v>2</v>
      </c>
    </row>
    <row r="156" spans="1:9" ht="12.75">
      <c r="A156">
        <v>154</v>
      </c>
      <c r="E156" t="s">
        <v>287</v>
      </c>
      <c r="I156">
        <v>0</v>
      </c>
    </row>
    <row r="157" spans="1:9" ht="12.75">
      <c r="A157">
        <v>155</v>
      </c>
      <c r="E157" t="s">
        <v>288</v>
      </c>
      <c r="I157">
        <v>2</v>
      </c>
    </row>
    <row r="158" spans="1:9" ht="12.75">
      <c r="A158">
        <v>156</v>
      </c>
      <c r="E158" t="s">
        <v>289</v>
      </c>
      <c r="I158">
        <v>0</v>
      </c>
    </row>
    <row r="159" spans="1:9" ht="12.75">
      <c r="A159">
        <v>157</v>
      </c>
      <c r="E159" t="s">
        <v>290</v>
      </c>
      <c r="I159">
        <v>2</v>
      </c>
    </row>
    <row r="160" spans="1:9" ht="38.25">
      <c r="A160">
        <v>158</v>
      </c>
      <c r="E160" s="11" t="s">
        <v>291</v>
      </c>
      <c r="I160">
        <v>0</v>
      </c>
    </row>
    <row r="161" spans="1:9" ht="12.75">
      <c r="A161">
        <v>159</v>
      </c>
      <c r="E161" t="s">
        <v>292</v>
      </c>
      <c r="I161">
        <v>2</v>
      </c>
    </row>
    <row r="162" spans="1:9" ht="12.75">
      <c r="A162">
        <v>160</v>
      </c>
      <c r="E162" t="s">
        <v>293</v>
      </c>
      <c r="I162">
        <v>0</v>
      </c>
    </row>
    <row r="163" spans="1:9" ht="12.75">
      <c r="A163">
        <v>161</v>
      </c>
      <c r="E163" t="s">
        <v>294</v>
      </c>
      <c r="I163">
        <v>2</v>
      </c>
    </row>
    <row r="164" spans="1:9" ht="12.75">
      <c r="A164">
        <v>162</v>
      </c>
      <c r="E164" t="s">
        <v>295</v>
      </c>
      <c r="I164">
        <v>0</v>
      </c>
    </row>
    <row r="165" spans="1:9" ht="12.75">
      <c r="A165">
        <v>163</v>
      </c>
      <c r="E165" t="s">
        <v>296</v>
      </c>
      <c r="I165">
        <v>2</v>
      </c>
    </row>
    <row r="166" spans="1:9" ht="38.25">
      <c r="A166">
        <v>164</v>
      </c>
      <c r="E166" s="11" t="s">
        <v>297</v>
      </c>
      <c r="I166">
        <v>0</v>
      </c>
    </row>
    <row r="167" spans="1:9" ht="12.75">
      <c r="A167">
        <v>165</v>
      </c>
      <c r="E167" t="s">
        <v>298</v>
      </c>
      <c r="I167">
        <v>2</v>
      </c>
    </row>
    <row r="168" spans="1:9" ht="12.75">
      <c r="A168">
        <v>166</v>
      </c>
      <c r="E168" t="s">
        <v>299</v>
      </c>
      <c r="I168">
        <v>2</v>
      </c>
    </row>
    <row r="169" spans="1:9" ht="12.75">
      <c r="A169">
        <v>167</v>
      </c>
      <c r="E169" t="s">
        <v>300</v>
      </c>
      <c r="I169">
        <v>1</v>
      </c>
    </row>
    <row r="170" spans="1:9" ht="12.75">
      <c r="A170">
        <v>168</v>
      </c>
      <c r="E170" t="s">
        <v>301</v>
      </c>
      <c r="I170">
        <v>0</v>
      </c>
    </row>
    <row r="171" spans="1:9" ht="12.75">
      <c r="A171">
        <v>169</v>
      </c>
      <c r="E171" t="s">
        <v>302</v>
      </c>
      <c r="I171">
        <v>2</v>
      </c>
    </row>
    <row r="172" spans="1:9" ht="12.75">
      <c r="A172">
        <v>170</v>
      </c>
      <c r="E172" t="s">
        <v>303</v>
      </c>
      <c r="I172">
        <v>0</v>
      </c>
    </row>
    <row r="173" spans="1:9" ht="12.75">
      <c r="A173">
        <v>171</v>
      </c>
      <c r="E173" t="s">
        <v>304</v>
      </c>
      <c r="I173">
        <v>2</v>
      </c>
    </row>
    <row r="174" spans="1:9" ht="12.75">
      <c r="A174">
        <v>172</v>
      </c>
      <c r="E174" t="s">
        <v>305</v>
      </c>
      <c r="I174">
        <v>0</v>
      </c>
    </row>
    <row r="175" spans="1:9" ht="12.75">
      <c r="A175">
        <v>173</v>
      </c>
      <c r="E175" t="s">
        <v>306</v>
      </c>
      <c r="I175">
        <v>2</v>
      </c>
    </row>
    <row r="176" spans="1:9" ht="12.75">
      <c r="A176">
        <v>174</v>
      </c>
      <c r="E176" t="s">
        <v>307</v>
      </c>
      <c r="I176">
        <v>0</v>
      </c>
    </row>
    <row r="177" spans="1:9" ht="12.75">
      <c r="A177">
        <v>175</v>
      </c>
      <c r="E177" t="s">
        <v>308</v>
      </c>
      <c r="I177">
        <v>2</v>
      </c>
    </row>
    <row r="178" spans="1:9" ht="12.75">
      <c r="A178">
        <v>176</v>
      </c>
      <c r="E178" t="s">
        <v>309</v>
      </c>
      <c r="I178">
        <v>0</v>
      </c>
    </row>
    <row r="179" spans="1:9" ht="12.75">
      <c r="A179">
        <v>177</v>
      </c>
      <c r="E179" t="s">
        <v>310</v>
      </c>
      <c r="I179">
        <v>2</v>
      </c>
    </row>
    <row r="180" spans="1:9" ht="12.75">
      <c r="A180">
        <v>178</v>
      </c>
      <c r="E180" t="s">
        <v>311</v>
      </c>
      <c r="I180">
        <v>0</v>
      </c>
    </row>
    <row r="181" spans="1:9" ht="12.75">
      <c r="A181">
        <v>179</v>
      </c>
      <c r="E181" t="s">
        <v>312</v>
      </c>
      <c r="I181">
        <v>2</v>
      </c>
    </row>
    <row r="182" spans="1:9" ht="12.75">
      <c r="A182">
        <v>180</v>
      </c>
      <c r="E182" t="s">
        <v>313</v>
      </c>
      <c r="I182">
        <v>0</v>
      </c>
    </row>
    <row r="183" spans="1:9" ht="12.75">
      <c r="A183">
        <v>181</v>
      </c>
      <c r="E183" t="s">
        <v>314</v>
      </c>
      <c r="I183">
        <v>2</v>
      </c>
    </row>
    <row r="184" spans="1:9" ht="12.75">
      <c r="A184">
        <v>182</v>
      </c>
      <c r="E184" t="s">
        <v>315</v>
      </c>
      <c r="I184">
        <v>2</v>
      </c>
    </row>
    <row r="185" spans="1:9" ht="12.75">
      <c r="A185">
        <v>183</v>
      </c>
      <c r="E185" t="s">
        <v>316</v>
      </c>
      <c r="I185">
        <v>1</v>
      </c>
    </row>
    <row r="186" spans="1:9" ht="38.25">
      <c r="A186">
        <v>184</v>
      </c>
      <c r="E186" s="11" t="s">
        <v>711</v>
      </c>
      <c r="I186">
        <v>0</v>
      </c>
    </row>
    <row r="187" spans="1:9" ht="12.75">
      <c r="A187">
        <v>185</v>
      </c>
      <c r="E187" t="s">
        <v>228</v>
      </c>
      <c r="I187">
        <v>2</v>
      </c>
    </row>
    <row r="188" spans="1:9" ht="12.75">
      <c r="A188">
        <v>186</v>
      </c>
      <c r="E188" t="s">
        <v>229</v>
      </c>
      <c r="I188">
        <v>0</v>
      </c>
    </row>
    <row r="189" spans="1:9" ht="12.75">
      <c r="A189">
        <v>187</v>
      </c>
      <c r="E189" t="s">
        <v>230</v>
      </c>
      <c r="I189">
        <v>2</v>
      </c>
    </row>
    <row r="190" spans="1:9" ht="38.25">
      <c r="A190">
        <v>188</v>
      </c>
      <c r="E190" s="11" t="s">
        <v>231</v>
      </c>
      <c r="I190">
        <v>0</v>
      </c>
    </row>
    <row r="191" spans="1:9" ht="12.75">
      <c r="A191">
        <v>189</v>
      </c>
      <c r="E191" t="s">
        <v>232</v>
      </c>
      <c r="I191">
        <v>2</v>
      </c>
    </row>
    <row r="192" spans="1:9" ht="12.75">
      <c r="A192">
        <v>190</v>
      </c>
      <c r="E192" t="s">
        <v>233</v>
      </c>
      <c r="I192">
        <v>0</v>
      </c>
    </row>
    <row r="193" spans="1:9" ht="12.75">
      <c r="A193">
        <v>191</v>
      </c>
      <c r="E193" t="s">
        <v>234</v>
      </c>
      <c r="I193">
        <v>2</v>
      </c>
    </row>
    <row r="194" spans="1:9" ht="12.75">
      <c r="A194">
        <v>192</v>
      </c>
      <c r="E194" t="s">
        <v>235</v>
      </c>
      <c r="I194">
        <v>0</v>
      </c>
    </row>
    <row r="195" spans="1:9" ht="12.75">
      <c r="A195">
        <v>193</v>
      </c>
      <c r="E195" t="s">
        <v>236</v>
      </c>
      <c r="I195">
        <v>2</v>
      </c>
    </row>
    <row r="196" spans="1:9" ht="12.75">
      <c r="A196">
        <v>194</v>
      </c>
      <c r="E196" t="s">
        <v>237</v>
      </c>
      <c r="I196">
        <v>0</v>
      </c>
    </row>
    <row r="197" spans="1:9" ht="12.75">
      <c r="A197">
        <v>195</v>
      </c>
      <c r="E197" t="s">
        <v>238</v>
      </c>
      <c r="I197">
        <v>2</v>
      </c>
    </row>
    <row r="198" spans="1:9" ht="12.75">
      <c r="A198">
        <v>196</v>
      </c>
      <c r="E198" t="s">
        <v>239</v>
      </c>
      <c r="I198">
        <v>0</v>
      </c>
    </row>
    <row r="199" spans="1:9" ht="12.75">
      <c r="A199">
        <v>197</v>
      </c>
      <c r="E199" t="s">
        <v>240</v>
      </c>
      <c r="I199">
        <v>2</v>
      </c>
    </row>
    <row r="200" spans="1:9" ht="12.75">
      <c r="A200">
        <v>198</v>
      </c>
      <c r="E200" t="s">
        <v>241</v>
      </c>
      <c r="I200">
        <v>0</v>
      </c>
    </row>
    <row r="201" spans="1:9" ht="12.75">
      <c r="A201">
        <v>199</v>
      </c>
      <c r="E201" t="s">
        <v>242</v>
      </c>
      <c r="I201">
        <v>2</v>
      </c>
    </row>
    <row r="202" spans="1:9" ht="12.75">
      <c r="A202">
        <v>200</v>
      </c>
      <c r="E202" t="s">
        <v>243</v>
      </c>
      <c r="I202">
        <v>0</v>
      </c>
    </row>
    <row r="203" spans="1:9" ht="12.75">
      <c r="A203">
        <v>201</v>
      </c>
      <c r="E203" t="s">
        <v>244</v>
      </c>
      <c r="I203">
        <v>2</v>
      </c>
    </row>
    <row r="204" spans="1:9" ht="12.75">
      <c r="A204">
        <v>202</v>
      </c>
      <c r="E204" t="s">
        <v>245</v>
      </c>
      <c r="I204">
        <v>2</v>
      </c>
    </row>
    <row r="205" spans="1:9" ht="12.75">
      <c r="A205">
        <v>203</v>
      </c>
      <c r="E205" t="s">
        <v>246</v>
      </c>
      <c r="I205">
        <v>1</v>
      </c>
    </row>
    <row r="206" spans="1:9" ht="12.75">
      <c r="A206">
        <v>204</v>
      </c>
      <c r="E206" t="s">
        <v>247</v>
      </c>
      <c r="I206">
        <v>0</v>
      </c>
    </row>
    <row r="207" spans="1:9" ht="12.75">
      <c r="A207">
        <v>205</v>
      </c>
      <c r="E207" t="s">
        <v>248</v>
      </c>
      <c r="I207">
        <v>2</v>
      </c>
    </row>
    <row r="208" spans="1:9" ht="12.75">
      <c r="A208">
        <v>206</v>
      </c>
      <c r="E208" t="s">
        <v>249</v>
      </c>
      <c r="I208">
        <v>0</v>
      </c>
    </row>
    <row r="209" spans="1:9" ht="12.75">
      <c r="A209">
        <v>207</v>
      </c>
      <c r="E209" t="s">
        <v>250</v>
      </c>
      <c r="I209">
        <v>2</v>
      </c>
    </row>
    <row r="210" spans="1:9" ht="38.25">
      <c r="A210">
        <v>208</v>
      </c>
      <c r="E210" s="11" t="s">
        <v>251</v>
      </c>
      <c r="I210">
        <v>0</v>
      </c>
    </row>
    <row r="211" spans="1:9" ht="12.75">
      <c r="A211">
        <v>209</v>
      </c>
      <c r="E211" t="s">
        <v>252</v>
      </c>
      <c r="I211">
        <v>2</v>
      </c>
    </row>
    <row r="212" spans="1:9" ht="12.75">
      <c r="A212">
        <v>210</v>
      </c>
      <c r="E212" t="s">
        <v>253</v>
      </c>
      <c r="I212">
        <v>0</v>
      </c>
    </row>
    <row r="213" spans="1:9" ht="12.75">
      <c r="A213">
        <v>211</v>
      </c>
      <c r="E213" t="s">
        <v>254</v>
      </c>
      <c r="I213">
        <v>2</v>
      </c>
    </row>
    <row r="214" spans="1:9" ht="12.75">
      <c r="A214">
        <v>212</v>
      </c>
      <c r="E214" t="s">
        <v>255</v>
      </c>
      <c r="I214">
        <v>0</v>
      </c>
    </row>
    <row r="215" spans="1:9" ht="12.75">
      <c r="A215">
        <v>213</v>
      </c>
      <c r="E215" t="s">
        <v>256</v>
      </c>
      <c r="I215">
        <v>2</v>
      </c>
    </row>
    <row r="216" spans="1:9" ht="12.75">
      <c r="A216">
        <v>214</v>
      </c>
      <c r="E216" t="s">
        <v>257</v>
      </c>
      <c r="I216">
        <v>0</v>
      </c>
    </row>
    <row r="217" spans="1:9" ht="12.75">
      <c r="A217">
        <v>215</v>
      </c>
      <c r="E217" t="s">
        <v>258</v>
      </c>
      <c r="I217">
        <v>2</v>
      </c>
    </row>
    <row r="218" spans="1:9" ht="12.75">
      <c r="A218">
        <v>216</v>
      </c>
      <c r="E218" t="s">
        <v>259</v>
      </c>
      <c r="I218">
        <v>0</v>
      </c>
    </row>
    <row r="219" spans="1:9" ht="12.75">
      <c r="A219">
        <v>217</v>
      </c>
      <c r="E219" t="s">
        <v>260</v>
      </c>
      <c r="I219">
        <v>2</v>
      </c>
    </row>
    <row r="220" spans="1:9" ht="12.75">
      <c r="A220">
        <v>218</v>
      </c>
      <c r="E220" t="s">
        <v>261</v>
      </c>
      <c r="I220">
        <v>0</v>
      </c>
    </row>
    <row r="221" spans="1:9" ht="12.75">
      <c r="A221">
        <v>219</v>
      </c>
      <c r="E221" t="s">
        <v>262</v>
      </c>
      <c r="I221">
        <v>2</v>
      </c>
    </row>
    <row r="222" spans="1:9" ht="12.75">
      <c r="A222">
        <v>220</v>
      </c>
      <c r="E222" t="s">
        <v>263</v>
      </c>
      <c r="I222">
        <v>0</v>
      </c>
    </row>
    <row r="223" spans="1:9" ht="12.75">
      <c r="A223">
        <v>221</v>
      </c>
      <c r="E223" t="s">
        <v>264</v>
      </c>
      <c r="I223">
        <v>2</v>
      </c>
    </row>
    <row r="224" spans="1:9" ht="12.75">
      <c r="A224">
        <v>222</v>
      </c>
      <c r="E224" t="s">
        <v>265</v>
      </c>
      <c r="I224">
        <v>0</v>
      </c>
    </row>
    <row r="225" spans="1:9" ht="12.75">
      <c r="A225">
        <v>223</v>
      </c>
      <c r="E225" t="s">
        <v>266</v>
      </c>
      <c r="I225">
        <v>2</v>
      </c>
    </row>
    <row r="226" spans="1:9" ht="12.75">
      <c r="A226">
        <v>224</v>
      </c>
      <c r="E226" t="s">
        <v>267</v>
      </c>
      <c r="I226">
        <v>0</v>
      </c>
    </row>
    <row r="227" spans="1:9" ht="12.75">
      <c r="A227">
        <v>225</v>
      </c>
      <c r="E227" t="s">
        <v>268</v>
      </c>
      <c r="I227">
        <v>2</v>
      </c>
    </row>
    <row r="228" spans="1:9" ht="12.75">
      <c r="A228">
        <v>226</v>
      </c>
      <c r="E228" t="s">
        <v>269</v>
      </c>
      <c r="I228">
        <v>0</v>
      </c>
    </row>
    <row r="229" spans="1:9" ht="12.75">
      <c r="A229">
        <v>227</v>
      </c>
      <c r="E229" t="s">
        <v>270</v>
      </c>
      <c r="I229">
        <v>2</v>
      </c>
    </row>
    <row r="230" spans="1:9" ht="12.75">
      <c r="A230">
        <v>228</v>
      </c>
      <c r="E230" t="s">
        <v>271</v>
      </c>
      <c r="I230">
        <v>0</v>
      </c>
    </row>
    <row r="231" spans="1:9" ht="12.75">
      <c r="A231">
        <v>229</v>
      </c>
      <c r="E231" t="s">
        <v>272</v>
      </c>
      <c r="I231">
        <v>2</v>
      </c>
    </row>
    <row r="232" spans="1:9" ht="12.75">
      <c r="A232">
        <v>230</v>
      </c>
      <c r="E232" t="s">
        <v>273</v>
      </c>
      <c r="I232">
        <v>2</v>
      </c>
    </row>
    <row r="233" spans="1:9" ht="12.75">
      <c r="A233">
        <v>231</v>
      </c>
      <c r="E233" t="s">
        <v>274</v>
      </c>
      <c r="I233">
        <v>1</v>
      </c>
    </row>
    <row r="234" spans="1:9" ht="12.75">
      <c r="A234">
        <v>232</v>
      </c>
      <c r="E234" t="s">
        <v>275</v>
      </c>
      <c r="I234">
        <v>0</v>
      </c>
    </row>
    <row r="235" spans="1:9" ht="12.75">
      <c r="A235">
        <v>233</v>
      </c>
      <c r="E235" t="s">
        <v>276</v>
      </c>
      <c r="I235">
        <v>2</v>
      </c>
    </row>
    <row r="236" spans="1:9" ht="38.25">
      <c r="A236">
        <v>234</v>
      </c>
      <c r="E236" s="11" t="s">
        <v>277</v>
      </c>
      <c r="I236">
        <v>0</v>
      </c>
    </row>
    <row r="237" spans="1:9" ht="12.75">
      <c r="A237">
        <v>235</v>
      </c>
      <c r="E237" t="s">
        <v>278</v>
      </c>
      <c r="I237">
        <v>2</v>
      </c>
    </row>
    <row r="238" spans="1:9" ht="12.75">
      <c r="A238">
        <v>236</v>
      </c>
      <c r="E238" t="s">
        <v>279</v>
      </c>
      <c r="I238">
        <v>0</v>
      </c>
    </row>
    <row r="239" spans="1:9" ht="12.75">
      <c r="A239">
        <v>237</v>
      </c>
      <c r="E239" t="s">
        <v>280</v>
      </c>
      <c r="I239">
        <v>2</v>
      </c>
    </row>
    <row r="240" spans="1:9" ht="12.75">
      <c r="A240">
        <v>238</v>
      </c>
      <c r="E240" t="s">
        <v>452</v>
      </c>
      <c r="I240">
        <v>0</v>
      </c>
    </row>
    <row r="241" spans="1:9" ht="12.75">
      <c r="A241">
        <v>239</v>
      </c>
      <c r="E241" t="s">
        <v>453</v>
      </c>
      <c r="I241">
        <v>2</v>
      </c>
    </row>
    <row r="242" spans="1:9" ht="12.75">
      <c r="A242">
        <v>240</v>
      </c>
      <c r="E242" t="s">
        <v>454</v>
      </c>
      <c r="I242">
        <v>0</v>
      </c>
    </row>
    <row r="243" spans="1:9" ht="12.75">
      <c r="A243">
        <v>241</v>
      </c>
      <c r="E243" t="s">
        <v>455</v>
      </c>
      <c r="I243">
        <v>2</v>
      </c>
    </row>
    <row r="244" spans="1:9" ht="38.25">
      <c r="A244">
        <v>242</v>
      </c>
      <c r="E244" s="11" t="s">
        <v>456</v>
      </c>
      <c r="I244">
        <v>0</v>
      </c>
    </row>
    <row r="245" spans="1:9" ht="12.75">
      <c r="A245">
        <v>243</v>
      </c>
      <c r="E245" t="s">
        <v>457</v>
      </c>
      <c r="I245">
        <v>2</v>
      </c>
    </row>
    <row r="246" spans="1:9" ht="12.75">
      <c r="A246">
        <v>244</v>
      </c>
      <c r="E246" t="s">
        <v>458</v>
      </c>
      <c r="I246">
        <v>0</v>
      </c>
    </row>
    <row r="247" spans="1:9" ht="12.75">
      <c r="A247">
        <v>245</v>
      </c>
      <c r="E247" t="s">
        <v>459</v>
      </c>
      <c r="I247">
        <v>2</v>
      </c>
    </row>
    <row r="248" spans="1:9" ht="12.75">
      <c r="A248">
        <v>246</v>
      </c>
      <c r="E248" t="s">
        <v>460</v>
      </c>
      <c r="I248">
        <v>0</v>
      </c>
    </row>
    <row r="249" spans="1:9" ht="12.75">
      <c r="A249">
        <v>247</v>
      </c>
      <c r="E249" t="s">
        <v>461</v>
      </c>
      <c r="I249">
        <v>2</v>
      </c>
    </row>
    <row r="250" spans="1:9" ht="12.75">
      <c r="A250">
        <v>248</v>
      </c>
      <c r="E250" t="s">
        <v>462</v>
      </c>
      <c r="I250">
        <v>0</v>
      </c>
    </row>
    <row r="251" spans="1:9" ht="12.75">
      <c r="A251">
        <v>249</v>
      </c>
      <c r="E251" t="s">
        <v>463</v>
      </c>
      <c r="I251">
        <v>2</v>
      </c>
    </row>
    <row r="252" spans="1:9" ht="12.75">
      <c r="A252">
        <v>250</v>
      </c>
      <c r="E252" t="s">
        <v>464</v>
      </c>
      <c r="I252">
        <v>0</v>
      </c>
    </row>
    <row r="253" spans="1:9" ht="12.75">
      <c r="A253">
        <v>251</v>
      </c>
      <c r="E253" t="s">
        <v>465</v>
      </c>
      <c r="I253">
        <v>2</v>
      </c>
    </row>
    <row r="254" spans="1:9" ht="12.75">
      <c r="A254">
        <v>252</v>
      </c>
      <c r="E254" t="s">
        <v>466</v>
      </c>
      <c r="I254">
        <v>0</v>
      </c>
    </row>
    <row r="255" spans="1:9" ht="12.75">
      <c r="A255">
        <v>253</v>
      </c>
      <c r="E255" t="s">
        <v>467</v>
      </c>
      <c r="I255">
        <v>2</v>
      </c>
    </row>
    <row r="256" spans="1:9" ht="12.75">
      <c r="A256">
        <v>254</v>
      </c>
      <c r="E256" t="s">
        <v>468</v>
      </c>
      <c r="I256">
        <v>0</v>
      </c>
    </row>
    <row r="257" spans="5:9" ht="12.75">
      <c r="E257" t="s">
        <v>469</v>
      </c>
      <c r="I257">
        <v>2</v>
      </c>
    </row>
    <row r="258" spans="5:9" ht="12.75">
      <c r="E258" t="s">
        <v>470</v>
      </c>
      <c r="I258">
        <v>0</v>
      </c>
    </row>
    <row r="259" spans="5:9" ht="12.75">
      <c r="E259" t="s">
        <v>471</v>
      </c>
      <c r="I259">
        <v>2</v>
      </c>
    </row>
    <row r="260" spans="5:9" ht="12.75">
      <c r="E260" t="s">
        <v>472</v>
      </c>
      <c r="I260">
        <v>2</v>
      </c>
    </row>
    <row r="261" spans="5:9" ht="12.75">
      <c r="E261" t="s">
        <v>473</v>
      </c>
      <c r="I261">
        <v>1</v>
      </c>
    </row>
    <row r="262" spans="5:9" ht="12.75">
      <c r="E262" t="s">
        <v>474</v>
      </c>
      <c r="I262">
        <v>0</v>
      </c>
    </row>
    <row r="263" spans="5:9" ht="12.75">
      <c r="E263" t="s">
        <v>475</v>
      </c>
      <c r="I263">
        <v>2</v>
      </c>
    </row>
    <row r="264" spans="5:9" ht="12.75">
      <c r="E264" t="s">
        <v>476</v>
      </c>
      <c r="I264">
        <v>0</v>
      </c>
    </row>
    <row r="265" spans="5:9" ht="12.75">
      <c r="E265" t="s">
        <v>477</v>
      </c>
      <c r="I265">
        <v>2</v>
      </c>
    </row>
    <row r="266" spans="5:9" ht="12.75">
      <c r="E266" t="s">
        <v>478</v>
      </c>
      <c r="I266">
        <v>0</v>
      </c>
    </row>
    <row r="267" spans="5:9" ht="12.75">
      <c r="E267" t="s">
        <v>479</v>
      </c>
      <c r="I267">
        <v>2</v>
      </c>
    </row>
    <row r="268" spans="5:9" ht="38.25">
      <c r="E268" s="11" t="s">
        <v>414</v>
      </c>
      <c r="I268">
        <v>0</v>
      </c>
    </row>
    <row r="269" spans="5:9" ht="12.75">
      <c r="E269" t="s">
        <v>415</v>
      </c>
      <c r="I269">
        <v>2</v>
      </c>
    </row>
    <row r="270" spans="5:9" ht="12.75">
      <c r="E270" t="s">
        <v>416</v>
      </c>
      <c r="I270">
        <v>0</v>
      </c>
    </row>
    <row r="271" spans="5:9" ht="12.75">
      <c r="E271" t="s">
        <v>417</v>
      </c>
      <c r="I271">
        <v>2</v>
      </c>
    </row>
    <row r="272" spans="5:9" ht="12.75">
      <c r="E272" t="s">
        <v>418</v>
      </c>
      <c r="I272">
        <v>0</v>
      </c>
    </row>
    <row r="273" spans="5:9" ht="12.75">
      <c r="E273" t="s">
        <v>419</v>
      </c>
      <c r="I273">
        <v>2</v>
      </c>
    </row>
    <row r="274" spans="5:9" ht="12.75">
      <c r="E274" t="s">
        <v>420</v>
      </c>
      <c r="I274">
        <v>0</v>
      </c>
    </row>
    <row r="275" spans="5:9" ht="12.75">
      <c r="E275" t="s">
        <v>421</v>
      </c>
      <c r="I275">
        <v>2</v>
      </c>
    </row>
    <row r="276" spans="5:9" ht="12.75">
      <c r="E276" t="s">
        <v>422</v>
      </c>
      <c r="I276">
        <v>0</v>
      </c>
    </row>
    <row r="277" spans="5:9" ht="12.75">
      <c r="E277" t="s">
        <v>423</v>
      </c>
      <c r="I277">
        <v>2</v>
      </c>
    </row>
    <row r="278" spans="5:9" ht="12.75">
      <c r="E278" t="s">
        <v>424</v>
      </c>
      <c r="I278">
        <v>2</v>
      </c>
    </row>
    <row r="279" spans="5:9" ht="12.75">
      <c r="E279" t="s">
        <v>425</v>
      </c>
      <c r="I279">
        <v>1</v>
      </c>
    </row>
    <row r="280" spans="5:9" ht="12.75">
      <c r="E280" t="s">
        <v>426</v>
      </c>
      <c r="I280">
        <v>0</v>
      </c>
    </row>
    <row r="281" spans="5:9" ht="12.75">
      <c r="E281" t="s">
        <v>427</v>
      </c>
      <c r="I281">
        <v>2</v>
      </c>
    </row>
    <row r="282" spans="5:9" ht="12.75">
      <c r="E282" t="s">
        <v>428</v>
      </c>
      <c r="I282">
        <v>0</v>
      </c>
    </row>
    <row r="283" spans="5:9" ht="12.75">
      <c r="E283" t="s">
        <v>429</v>
      </c>
      <c r="I283">
        <v>2</v>
      </c>
    </row>
    <row r="284" spans="5:9" ht="12.75">
      <c r="E284" t="s">
        <v>430</v>
      </c>
      <c r="I284">
        <v>0</v>
      </c>
    </row>
    <row r="285" spans="5:9" ht="12.75">
      <c r="E285" t="s">
        <v>431</v>
      </c>
      <c r="I285">
        <v>2</v>
      </c>
    </row>
    <row r="286" spans="5:9" ht="12.75">
      <c r="E286" t="s">
        <v>432</v>
      </c>
      <c r="I286">
        <v>0</v>
      </c>
    </row>
    <row r="287" spans="5:9" ht="12.75">
      <c r="E287" t="s">
        <v>818</v>
      </c>
      <c r="I287">
        <v>2</v>
      </c>
    </row>
    <row r="288" spans="5:9" ht="12.75">
      <c r="E288" t="s">
        <v>819</v>
      </c>
      <c r="I288">
        <v>0</v>
      </c>
    </row>
    <row r="289" spans="5:9" ht="12.75">
      <c r="E289" t="s">
        <v>820</v>
      </c>
      <c r="I289">
        <v>2</v>
      </c>
    </row>
    <row r="290" spans="5:9" ht="38.25">
      <c r="E290" s="11" t="s">
        <v>821</v>
      </c>
      <c r="I290">
        <v>0</v>
      </c>
    </row>
    <row r="291" spans="5:9" ht="12.75">
      <c r="E291" t="s">
        <v>822</v>
      </c>
      <c r="I291">
        <v>2</v>
      </c>
    </row>
    <row r="292" spans="5:9" ht="12.75">
      <c r="E292" t="s">
        <v>823</v>
      </c>
      <c r="I292">
        <v>0</v>
      </c>
    </row>
    <row r="293" spans="5:9" ht="12.75">
      <c r="E293" t="s">
        <v>824</v>
      </c>
      <c r="I293">
        <v>2</v>
      </c>
    </row>
    <row r="294" spans="5:9" ht="12.75">
      <c r="E294" t="s">
        <v>825</v>
      </c>
      <c r="I294">
        <v>0</v>
      </c>
    </row>
    <row r="295" spans="5:9" ht="12.75">
      <c r="E295" t="s">
        <v>826</v>
      </c>
      <c r="I295">
        <v>2</v>
      </c>
    </row>
    <row r="296" spans="5:9" ht="12.75">
      <c r="E296" t="s">
        <v>827</v>
      </c>
      <c r="I296">
        <v>0</v>
      </c>
    </row>
    <row r="297" spans="5:9" ht="12.75">
      <c r="E297" t="s">
        <v>828</v>
      </c>
      <c r="I297">
        <v>2</v>
      </c>
    </row>
    <row r="298" spans="5:9" ht="12.75">
      <c r="E298" t="s">
        <v>829</v>
      </c>
      <c r="I298">
        <v>0</v>
      </c>
    </row>
    <row r="299" spans="5:9" ht="12.75">
      <c r="E299" t="s">
        <v>830</v>
      </c>
      <c r="I299">
        <v>2</v>
      </c>
    </row>
    <row r="300" spans="5:9" ht="12.75">
      <c r="E300" t="s">
        <v>831</v>
      </c>
      <c r="I300">
        <v>0</v>
      </c>
    </row>
    <row r="301" spans="5:9" ht="12.75">
      <c r="E301" t="s">
        <v>832</v>
      </c>
      <c r="I301">
        <v>2</v>
      </c>
    </row>
    <row r="302" spans="5:9" ht="12.75">
      <c r="E302" t="s">
        <v>833</v>
      </c>
      <c r="I302">
        <v>0</v>
      </c>
    </row>
    <row r="303" spans="5:9" ht="12.75">
      <c r="E303" t="s">
        <v>834</v>
      </c>
      <c r="I303">
        <v>2</v>
      </c>
    </row>
    <row r="304" spans="5:9" ht="12.75">
      <c r="E304" t="s">
        <v>835</v>
      </c>
      <c r="I304">
        <v>2</v>
      </c>
    </row>
    <row r="305" spans="5:9" ht="12.75">
      <c r="E305" t="s">
        <v>836</v>
      </c>
      <c r="I305">
        <v>1</v>
      </c>
    </row>
    <row r="306" spans="5:9" ht="12.75">
      <c r="E306" t="s">
        <v>837</v>
      </c>
      <c r="I306">
        <v>0</v>
      </c>
    </row>
    <row r="307" spans="5:9" ht="12.75">
      <c r="E307" t="s">
        <v>838</v>
      </c>
      <c r="I307">
        <v>2</v>
      </c>
    </row>
    <row r="308" spans="5:9" ht="38.25">
      <c r="E308" s="11" t="s">
        <v>839</v>
      </c>
      <c r="I308">
        <v>2</v>
      </c>
    </row>
    <row r="309" spans="5:9" ht="12.75">
      <c r="E309" t="s">
        <v>840</v>
      </c>
      <c r="I309">
        <v>1</v>
      </c>
    </row>
    <row r="310" spans="5:9" ht="12.75">
      <c r="E310" t="s">
        <v>841</v>
      </c>
      <c r="I310">
        <v>0</v>
      </c>
    </row>
    <row r="311" spans="5:9" ht="12.75">
      <c r="E311" t="s">
        <v>842</v>
      </c>
      <c r="I311">
        <v>2</v>
      </c>
    </row>
    <row r="312" spans="5:9" ht="12.75">
      <c r="E312" t="s">
        <v>843</v>
      </c>
      <c r="I312">
        <v>0</v>
      </c>
    </row>
    <row r="313" spans="5:9" ht="12.75">
      <c r="E313" t="s">
        <v>844</v>
      </c>
      <c r="I313">
        <v>2</v>
      </c>
    </row>
    <row r="314" spans="5:9" ht="12.75">
      <c r="E314" t="s">
        <v>845</v>
      </c>
      <c r="I314">
        <v>0</v>
      </c>
    </row>
    <row r="315" spans="5:9" ht="12.75">
      <c r="E315" t="s">
        <v>846</v>
      </c>
      <c r="I315">
        <v>2</v>
      </c>
    </row>
    <row r="316" spans="5:9" ht="12.75">
      <c r="E316" t="s">
        <v>847</v>
      </c>
      <c r="I316">
        <v>0</v>
      </c>
    </row>
    <row r="317" spans="5:9" ht="12.75">
      <c r="E317" t="s">
        <v>848</v>
      </c>
      <c r="I317">
        <v>2</v>
      </c>
    </row>
    <row r="318" spans="5:9" ht="12.75">
      <c r="E318" t="s">
        <v>849</v>
      </c>
      <c r="I318">
        <v>0</v>
      </c>
    </row>
    <row r="319" spans="5:9" ht="12.75">
      <c r="E319" t="s">
        <v>850</v>
      </c>
      <c r="I319">
        <v>2</v>
      </c>
    </row>
    <row r="320" spans="5:9" ht="12.75">
      <c r="E320" t="s">
        <v>851</v>
      </c>
      <c r="I320">
        <v>2</v>
      </c>
    </row>
    <row r="321" spans="5:9" ht="12.75">
      <c r="E321" t="s">
        <v>852</v>
      </c>
      <c r="I321">
        <v>1</v>
      </c>
    </row>
    <row r="322" spans="5:9" ht="12.75">
      <c r="E322" t="s">
        <v>853</v>
      </c>
      <c r="I322">
        <v>0</v>
      </c>
    </row>
    <row r="323" spans="5:9" ht="12.75">
      <c r="E323" t="s">
        <v>854</v>
      </c>
      <c r="I323">
        <v>2</v>
      </c>
    </row>
    <row r="324" spans="5:9" ht="12.75">
      <c r="E324" t="s">
        <v>855</v>
      </c>
      <c r="I324">
        <v>0</v>
      </c>
    </row>
    <row r="325" spans="5:9" ht="12.75">
      <c r="E325" t="s">
        <v>856</v>
      </c>
      <c r="I325">
        <v>2</v>
      </c>
    </row>
    <row r="326" spans="5:9" ht="12.75">
      <c r="E326" t="s">
        <v>857</v>
      </c>
      <c r="I326">
        <v>0</v>
      </c>
    </row>
    <row r="327" spans="5:9" ht="12.75">
      <c r="E327" t="s">
        <v>858</v>
      </c>
      <c r="I327">
        <v>2</v>
      </c>
    </row>
    <row r="328" spans="5:9" ht="38.25">
      <c r="E328" s="11" t="s">
        <v>859</v>
      </c>
      <c r="I328">
        <v>0</v>
      </c>
    </row>
    <row r="329" spans="5:9" ht="12.75">
      <c r="E329" t="s">
        <v>860</v>
      </c>
      <c r="I329">
        <v>2</v>
      </c>
    </row>
    <row r="330" spans="5:9" ht="12.75">
      <c r="E330" t="s">
        <v>861</v>
      </c>
      <c r="I330">
        <v>0</v>
      </c>
    </row>
    <row r="331" spans="5:9" ht="12.75">
      <c r="E331" t="s">
        <v>862</v>
      </c>
      <c r="I331">
        <v>2</v>
      </c>
    </row>
    <row r="332" spans="5:9" ht="12.75">
      <c r="E332" t="s">
        <v>863</v>
      </c>
      <c r="I332">
        <v>0</v>
      </c>
    </row>
    <row r="333" spans="5:9" ht="12.75">
      <c r="E333" t="s">
        <v>864</v>
      </c>
      <c r="I333">
        <v>2</v>
      </c>
    </row>
    <row r="334" spans="5:9" ht="12.75">
      <c r="E334" t="s">
        <v>865</v>
      </c>
      <c r="I334">
        <v>0</v>
      </c>
    </row>
    <row r="335" spans="5:9" ht="12.75">
      <c r="E335" t="s">
        <v>866</v>
      </c>
      <c r="I335">
        <v>2</v>
      </c>
    </row>
    <row r="336" spans="5:9" ht="12.75">
      <c r="E336" t="s">
        <v>867</v>
      </c>
      <c r="I336">
        <v>0</v>
      </c>
    </row>
    <row r="337" spans="5:9" ht="12.75">
      <c r="E337" t="s">
        <v>868</v>
      </c>
      <c r="I337">
        <v>2</v>
      </c>
    </row>
    <row r="338" spans="5:9" ht="12.75">
      <c r="E338" t="s">
        <v>869</v>
      </c>
      <c r="I338">
        <v>0</v>
      </c>
    </row>
    <row r="339" spans="5:9" ht="12.75">
      <c r="E339" t="s">
        <v>870</v>
      </c>
      <c r="I339">
        <v>2</v>
      </c>
    </row>
    <row r="340" spans="5:9" ht="12.75">
      <c r="E340" t="s">
        <v>382</v>
      </c>
      <c r="I340">
        <v>0</v>
      </c>
    </row>
    <row r="341" spans="5:9" ht="12.75">
      <c r="E341" t="s">
        <v>383</v>
      </c>
      <c r="I341">
        <v>2</v>
      </c>
    </row>
    <row r="342" spans="5:9" ht="12.75">
      <c r="E342" t="s">
        <v>384</v>
      </c>
      <c r="I342">
        <v>0</v>
      </c>
    </row>
    <row r="343" spans="5:9" ht="12.75">
      <c r="E343" t="s">
        <v>705</v>
      </c>
      <c r="I343">
        <v>2</v>
      </c>
    </row>
    <row r="344" spans="5:9" ht="12.75">
      <c r="E344" t="s">
        <v>385</v>
      </c>
      <c r="I344">
        <v>0</v>
      </c>
    </row>
    <row r="345" spans="5:9" ht="12.75">
      <c r="E345" t="s">
        <v>386</v>
      </c>
      <c r="I345">
        <v>2</v>
      </c>
    </row>
    <row r="346" spans="5:9" ht="12.75">
      <c r="E346" t="s">
        <v>387</v>
      </c>
      <c r="I346">
        <v>0</v>
      </c>
    </row>
    <row r="347" spans="5:9" ht="12.75">
      <c r="E347" t="s">
        <v>388</v>
      </c>
      <c r="I347">
        <v>2</v>
      </c>
    </row>
    <row r="348" spans="5:9" ht="12.75">
      <c r="E348" t="s">
        <v>389</v>
      </c>
      <c r="I348">
        <v>0</v>
      </c>
    </row>
    <row r="349" spans="5:9" ht="12.75">
      <c r="E349" t="s">
        <v>390</v>
      </c>
      <c r="I349">
        <v>2</v>
      </c>
    </row>
    <row r="350" spans="5:9" ht="12.75">
      <c r="E350" t="s">
        <v>391</v>
      </c>
      <c r="I350">
        <v>0</v>
      </c>
    </row>
    <row r="351" spans="5:9" ht="12.75">
      <c r="E351" t="s">
        <v>392</v>
      </c>
      <c r="I351">
        <v>2</v>
      </c>
    </row>
    <row r="352" spans="5:9" ht="12.75">
      <c r="E352" t="s">
        <v>393</v>
      </c>
      <c r="I352">
        <v>0</v>
      </c>
    </row>
    <row r="353" spans="5:9" ht="12.75">
      <c r="E353" t="s">
        <v>394</v>
      </c>
      <c r="I353">
        <v>2</v>
      </c>
    </row>
    <row r="354" spans="5:9" ht="12.75">
      <c r="E354" t="s">
        <v>395</v>
      </c>
      <c r="I354">
        <v>0</v>
      </c>
    </row>
    <row r="355" spans="5:9" ht="12.75">
      <c r="E355" t="s">
        <v>715</v>
      </c>
      <c r="I355">
        <v>2</v>
      </c>
    </row>
    <row r="356" spans="5:9" ht="12.75">
      <c r="E356" t="s">
        <v>396</v>
      </c>
      <c r="I356">
        <v>0</v>
      </c>
    </row>
    <row r="357" spans="5:9" ht="12.75">
      <c r="E357" t="s">
        <v>397</v>
      </c>
      <c r="I357">
        <v>2</v>
      </c>
    </row>
    <row r="358" spans="5:9" ht="12.75">
      <c r="E358" t="s">
        <v>398</v>
      </c>
      <c r="I358">
        <v>0</v>
      </c>
    </row>
    <row r="359" spans="5:9" ht="12.75">
      <c r="E359" t="s">
        <v>399</v>
      </c>
      <c r="I359">
        <v>2</v>
      </c>
    </row>
    <row r="360" spans="5:9" ht="12.75">
      <c r="E360" t="s">
        <v>318</v>
      </c>
      <c r="I360">
        <v>0</v>
      </c>
    </row>
    <row r="361" spans="5:9" ht="12.75">
      <c r="E361" t="s">
        <v>319</v>
      </c>
      <c r="I361">
        <v>2</v>
      </c>
    </row>
    <row r="362" spans="5:9" ht="12.75">
      <c r="E362" t="s">
        <v>320</v>
      </c>
      <c r="I362">
        <v>0</v>
      </c>
    </row>
    <row r="363" spans="5:9" ht="12.75">
      <c r="E363" t="s">
        <v>321</v>
      </c>
      <c r="I363">
        <v>2</v>
      </c>
    </row>
    <row r="364" spans="5:9" ht="12.75">
      <c r="E364" t="s">
        <v>322</v>
      </c>
      <c r="I364">
        <v>0</v>
      </c>
    </row>
    <row r="365" spans="5:9" ht="12.75">
      <c r="E365" t="s">
        <v>323</v>
      </c>
      <c r="I365">
        <v>2</v>
      </c>
    </row>
    <row r="366" spans="5:9" ht="12.75">
      <c r="E366" t="s">
        <v>324</v>
      </c>
      <c r="I366">
        <v>0</v>
      </c>
    </row>
    <row r="367" spans="5:9" ht="12.75">
      <c r="E367" t="s">
        <v>325</v>
      </c>
      <c r="I367">
        <v>2</v>
      </c>
    </row>
    <row r="368" spans="5:9" ht="12.75">
      <c r="E368" t="s">
        <v>326</v>
      </c>
      <c r="I368">
        <v>0</v>
      </c>
    </row>
    <row r="369" spans="5:9" ht="12.75">
      <c r="E369" t="s">
        <v>327</v>
      </c>
      <c r="I369">
        <v>2</v>
      </c>
    </row>
    <row r="370" spans="5:9" ht="12.75">
      <c r="E370" t="s">
        <v>328</v>
      </c>
      <c r="I370">
        <v>0</v>
      </c>
    </row>
    <row r="371" spans="5:9" ht="12.75">
      <c r="E371" t="s">
        <v>329</v>
      </c>
      <c r="I371">
        <v>2</v>
      </c>
    </row>
    <row r="372" spans="5:9" ht="38.25">
      <c r="E372" s="11" t="s">
        <v>330</v>
      </c>
      <c r="I372">
        <v>0</v>
      </c>
    </row>
    <row r="373" spans="5:9" ht="12.75">
      <c r="E373" t="s">
        <v>331</v>
      </c>
      <c r="I373">
        <v>2</v>
      </c>
    </row>
    <row r="374" spans="5:9" ht="12.75">
      <c r="E374" t="s">
        <v>332</v>
      </c>
      <c r="I374">
        <v>0</v>
      </c>
    </row>
    <row r="375" spans="5:9" ht="12.75">
      <c r="E375" t="s">
        <v>333</v>
      </c>
      <c r="I375">
        <v>2</v>
      </c>
    </row>
    <row r="376" spans="5:9" ht="12.75">
      <c r="E376" t="s">
        <v>334</v>
      </c>
      <c r="I376">
        <v>0</v>
      </c>
    </row>
    <row r="377" spans="5:9" ht="12.75">
      <c r="E377" t="s">
        <v>335</v>
      </c>
      <c r="I377">
        <v>2</v>
      </c>
    </row>
    <row r="378" spans="5:9" ht="38.25">
      <c r="E378" s="11" t="s">
        <v>336</v>
      </c>
      <c r="I378">
        <v>0</v>
      </c>
    </row>
    <row r="379" spans="5:9" ht="12.75">
      <c r="E379" t="s">
        <v>337</v>
      </c>
      <c r="I379">
        <v>2</v>
      </c>
    </row>
    <row r="380" spans="5:9" ht="38.25">
      <c r="E380" s="11" t="s">
        <v>338</v>
      </c>
      <c r="I380">
        <v>0</v>
      </c>
    </row>
    <row r="381" spans="5:9" ht="12.75">
      <c r="E381" t="s">
        <v>339</v>
      </c>
      <c r="I381">
        <v>2</v>
      </c>
    </row>
    <row r="382" spans="5:9" ht="12.75">
      <c r="E382" t="s">
        <v>340</v>
      </c>
      <c r="I382">
        <v>0</v>
      </c>
    </row>
    <row r="383" spans="5:9" ht="12.75">
      <c r="E383" t="s">
        <v>341</v>
      </c>
      <c r="I383">
        <v>2</v>
      </c>
    </row>
    <row r="384" spans="5:9" ht="12.75">
      <c r="E384" t="s">
        <v>342</v>
      </c>
      <c r="I384">
        <v>0</v>
      </c>
    </row>
    <row r="385" spans="5:9" ht="12.75">
      <c r="E385" t="s">
        <v>343</v>
      </c>
      <c r="I385">
        <v>2</v>
      </c>
    </row>
    <row r="386" spans="5:9" ht="12.75">
      <c r="E386" t="s">
        <v>344</v>
      </c>
      <c r="I386">
        <v>0</v>
      </c>
    </row>
    <row r="387" spans="5:9" ht="12.75">
      <c r="E387" t="s">
        <v>345</v>
      </c>
      <c r="I387">
        <v>2</v>
      </c>
    </row>
    <row r="388" spans="5:9" ht="12.75">
      <c r="E388" t="s">
        <v>346</v>
      </c>
      <c r="I388">
        <v>2</v>
      </c>
    </row>
    <row r="389" spans="5:9" ht="12.75">
      <c r="E389" t="s">
        <v>347</v>
      </c>
      <c r="I389">
        <v>1</v>
      </c>
    </row>
    <row r="390" spans="5:9" ht="12.75">
      <c r="E390" t="s">
        <v>348</v>
      </c>
      <c r="I390">
        <v>0</v>
      </c>
    </row>
    <row r="391" spans="5:9" ht="12.75">
      <c r="E391" t="s">
        <v>349</v>
      </c>
      <c r="I391">
        <v>2</v>
      </c>
    </row>
    <row r="392" spans="5:9" ht="12.75">
      <c r="E392" t="s">
        <v>350</v>
      </c>
      <c r="I392">
        <v>0</v>
      </c>
    </row>
    <row r="393" spans="5:9" ht="12.75">
      <c r="E393" t="s">
        <v>351</v>
      </c>
      <c r="I393">
        <v>2</v>
      </c>
    </row>
    <row r="394" spans="5:9" ht="12.75">
      <c r="E394" t="s">
        <v>352</v>
      </c>
      <c r="I394">
        <v>0</v>
      </c>
    </row>
    <row r="395" spans="5:9" ht="12.75">
      <c r="E395" t="s">
        <v>353</v>
      </c>
      <c r="I395">
        <v>2</v>
      </c>
    </row>
    <row r="396" spans="5:9" ht="12.75">
      <c r="E396" t="s">
        <v>354</v>
      </c>
      <c r="I396">
        <v>0</v>
      </c>
    </row>
    <row r="397" spans="5:9" ht="12.75">
      <c r="E397" t="s">
        <v>355</v>
      </c>
      <c r="I397">
        <v>2</v>
      </c>
    </row>
    <row r="398" spans="5:9" ht="38.25">
      <c r="E398" s="11" t="s">
        <v>447</v>
      </c>
      <c r="I398">
        <v>0</v>
      </c>
    </row>
    <row r="399" spans="5:9" ht="12.75">
      <c r="E399" t="s">
        <v>448</v>
      </c>
      <c r="I399">
        <v>2</v>
      </c>
    </row>
    <row r="400" spans="5:9" ht="12.75">
      <c r="E400" t="s">
        <v>449</v>
      </c>
      <c r="I400">
        <v>0</v>
      </c>
    </row>
    <row r="401" spans="5:9" ht="12.75">
      <c r="E401" t="s">
        <v>450</v>
      </c>
      <c r="I401">
        <v>2</v>
      </c>
    </row>
    <row r="402" spans="5:9" ht="12.75">
      <c r="E402" t="s">
        <v>451</v>
      </c>
      <c r="I402">
        <v>2</v>
      </c>
    </row>
    <row r="403" spans="5:9" ht="12.75">
      <c r="E403" t="s">
        <v>776</v>
      </c>
      <c r="I403">
        <v>1</v>
      </c>
    </row>
    <row r="404" spans="5:9" ht="12.75">
      <c r="E404" t="s">
        <v>777</v>
      </c>
      <c r="I404">
        <v>0</v>
      </c>
    </row>
    <row r="405" spans="5:9" ht="12.75">
      <c r="E405" t="s">
        <v>778</v>
      </c>
      <c r="I405">
        <v>2</v>
      </c>
    </row>
    <row r="406" spans="5:9" ht="12.75">
      <c r="E406" t="s">
        <v>779</v>
      </c>
      <c r="I406">
        <v>0</v>
      </c>
    </row>
    <row r="407" spans="5:9" ht="12.75">
      <c r="E407" t="s">
        <v>780</v>
      </c>
      <c r="I407">
        <v>2</v>
      </c>
    </row>
    <row r="408" spans="5:9" ht="38.25">
      <c r="E408" s="11" t="s">
        <v>781</v>
      </c>
      <c r="I408">
        <v>0</v>
      </c>
    </row>
    <row r="409" spans="5:9" ht="12.75">
      <c r="E409" t="s">
        <v>782</v>
      </c>
      <c r="I409">
        <v>2</v>
      </c>
    </row>
    <row r="410" spans="5:9" ht="38.25">
      <c r="E410" s="11" t="s">
        <v>783</v>
      </c>
      <c r="I410">
        <v>0</v>
      </c>
    </row>
    <row r="411" spans="5:9" ht="12.75">
      <c r="E411" t="s">
        <v>784</v>
      </c>
      <c r="I411">
        <v>2</v>
      </c>
    </row>
    <row r="412" spans="5:9" ht="12.75">
      <c r="E412" t="s">
        <v>785</v>
      </c>
      <c r="I412">
        <v>0</v>
      </c>
    </row>
    <row r="413" spans="5:9" ht="12.75">
      <c r="E413" t="s">
        <v>786</v>
      </c>
      <c r="I413">
        <v>2</v>
      </c>
    </row>
    <row r="414" spans="5:9" ht="12.75">
      <c r="E414" t="s">
        <v>787</v>
      </c>
      <c r="I414">
        <v>0</v>
      </c>
    </row>
    <row r="415" spans="5:9" ht="12.75">
      <c r="E415" t="s">
        <v>788</v>
      </c>
      <c r="I415">
        <v>2</v>
      </c>
    </row>
    <row r="416" spans="5:9" ht="12.75">
      <c r="E416" t="s">
        <v>789</v>
      </c>
      <c r="I416">
        <v>0</v>
      </c>
    </row>
    <row r="417" spans="5:9" ht="12.75">
      <c r="E417" t="s">
        <v>549</v>
      </c>
      <c r="I417">
        <v>2</v>
      </c>
    </row>
    <row r="418" spans="5:9" ht="12.75">
      <c r="E418" t="s">
        <v>550</v>
      </c>
      <c r="I418">
        <v>0</v>
      </c>
    </row>
    <row r="419" spans="5:9" ht="12.75">
      <c r="E419" t="s">
        <v>551</v>
      </c>
      <c r="I419">
        <v>2</v>
      </c>
    </row>
    <row r="420" spans="5:9" ht="12.75">
      <c r="E420" t="s">
        <v>552</v>
      </c>
      <c r="I420">
        <v>0</v>
      </c>
    </row>
    <row r="421" spans="5:9" ht="12.75">
      <c r="E421" t="s">
        <v>553</v>
      </c>
      <c r="I421">
        <v>2</v>
      </c>
    </row>
    <row r="422" spans="5:9" ht="12.75">
      <c r="E422" t="s">
        <v>554</v>
      </c>
      <c r="I422">
        <v>0</v>
      </c>
    </row>
    <row r="423" spans="5:9" ht="12.75">
      <c r="E423" t="s">
        <v>717</v>
      </c>
      <c r="I423">
        <v>2</v>
      </c>
    </row>
    <row r="424" spans="5:9" ht="38.25">
      <c r="E424" s="11" t="s">
        <v>555</v>
      </c>
      <c r="I424">
        <v>0</v>
      </c>
    </row>
    <row r="425" spans="5:9" ht="12.75">
      <c r="E425" t="s">
        <v>556</v>
      </c>
      <c r="I425">
        <v>2</v>
      </c>
    </row>
    <row r="426" spans="5:9" ht="12.75">
      <c r="E426" t="s">
        <v>557</v>
      </c>
      <c r="I426">
        <v>0</v>
      </c>
    </row>
    <row r="427" spans="5:9" ht="12.75">
      <c r="E427" t="s">
        <v>558</v>
      </c>
      <c r="I427">
        <v>2</v>
      </c>
    </row>
    <row r="428" spans="5:9" ht="12.75">
      <c r="E428" t="s">
        <v>559</v>
      </c>
      <c r="I428">
        <v>0</v>
      </c>
    </row>
    <row r="429" spans="5:9" ht="12.75">
      <c r="E429" t="s">
        <v>560</v>
      </c>
      <c r="I429">
        <v>2</v>
      </c>
    </row>
    <row r="430" spans="5:9" ht="12.75">
      <c r="E430" t="s">
        <v>561</v>
      </c>
      <c r="I430">
        <v>0</v>
      </c>
    </row>
    <row r="431" spans="5:9" ht="12.75">
      <c r="E431" t="s">
        <v>562</v>
      </c>
      <c r="I431">
        <v>2</v>
      </c>
    </row>
    <row r="432" spans="5:9" ht="12.75">
      <c r="E432" t="s">
        <v>563</v>
      </c>
      <c r="I432">
        <v>0</v>
      </c>
    </row>
    <row r="433" spans="5:9" ht="12.75">
      <c r="E433" t="s">
        <v>564</v>
      </c>
      <c r="I433">
        <v>2</v>
      </c>
    </row>
    <row r="434" spans="5:9" ht="12.75">
      <c r="E434" t="s">
        <v>565</v>
      </c>
      <c r="I434">
        <v>0</v>
      </c>
    </row>
    <row r="435" spans="5:9" ht="12.75">
      <c r="E435" t="s">
        <v>566</v>
      </c>
      <c r="I435">
        <v>2</v>
      </c>
    </row>
    <row r="436" spans="5:9" ht="12.75">
      <c r="E436" t="s">
        <v>567</v>
      </c>
      <c r="I436">
        <v>0</v>
      </c>
    </row>
    <row r="437" spans="5:9" ht="12.75">
      <c r="E437" t="s">
        <v>719</v>
      </c>
      <c r="I437">
        <v>2</v>
      </c>
    </row>
    <row r="438" spans="5:9" ht="12.75">
      <c r="E438" t="s">
        <v>568</v>
      </c>
      <c r="I438">
        <v>0</v>
      </c>
    </row>
    <row r="439" spans="5:9" ht="12.75">
      <c r="E439" t="s">
        <v>569</v>
      </c>
      <c r="I439">
        <v>2</v>
      </c>
    </row>
    <row r="440" spans="5:9" ht="12.75">
      <c r="E440" t="s">
        <v>570</v>
      </c>
      <c r="I440">
        <v>0</v>
      </c>
    </row>
    <row r="441" spans="5:9" ht="12.75">
      <c r="E441" t="s">
        <v>571</v>
      </c>
      <c r="I441">
        <v>2</v>
      </c>
    </row>
    <row r="442" spans="5:9" ht="12.75">
      <c r="E442" t="s">
        <v>525</v>
      </c>
      <c r="I442">
        <v>0</v>
      </c>
    </row>
    <row r="443" spans="5:9" ht="12.75">
      <c r="E443" t="s">
        <v>526</v>
      </c>
      <c r="I443">
        <v>2</v>
      </c>
    </row>
    <row r="444" spans="5:9" ht="12.75">
      <c r="E444" t="s">
        <v>527</v>
      </c>
      <c r="I444">
        <v>0</v>
      </c>
    </row>
    <row r="445" spans="5:9" ht="12.75">
      <c r="E445" t="s">
        <v>528</v>
      </c>
      <c r="I445">
        <v>2</v>
      </c>
    </row>
    <row r="446" spans="5:9" ht="38.25">
      <c r="E446" s="11" t="s">
        <v>529</v>
      </c>
      <c r="I446">
        <v>0</v>
      </c>
    </row>
    <row r="447" spans="5:9" ht="12.75">
      <c r="E447" t="s">
        <v>530</v>
      </c>
      <c r="I447">
        <v>2</v>
      </c>
    </row>
    <row r="448" spans="5:9" ht="38.25">
      <c r="E448" s="11" t="s">
        <v>531</v>
      </c>
      <c r="I448">
        <v>0</v>
      </c>
    </row>
    <row r="449" spans="5:9" ht="12.75">
      <c r="E449" t="s">
        <v>532</v>
      </c>
      <c r="I449">
        <v>2</v>
      </c>
    </row>
    <row r="450" spans="5:9" ht="12.75">
      <c r="E450" t="s">
        <v>533</v>
      </c>
      <c r="I450">
        <v>0</v>
      </c>
    </row>
    <row r="451" spans="5:9" ht="12.75">
      <c r="E451" t="s">
        <v>21</v>
      </c>
      <c r="I451">
        <v>2</v>
      </c>
    </row>
    <row r="452" spans="5:9" ht="12.75">
      <c r="E452" t="s">
        <v>22</v>
      </c>
      <c r="I452">
        <v>0</v>
      </c>
    </row>
    <row r="453" spans="5:9" ht="12.75">
      <c r="E453" t="s">
        <v>23</v>
      </c>
      <c r="I453">
        <v>2</v>
      </c>
    </row>
    <row r="454" spans="5:9" ht="38.25">
      <c r="E454" s="11" t="s">
        <v>24</v>
      </c>
      <c r="I454">
        <v>0</v>
      </c>
    </row>
    <row r="455" spans="5:9" ht="12.75">
      <c r="E455" t="s">
        <v>25</v>
      </c>
      <c r="I455">
        <v>2</v>
      </c>
    </row>
    <row r="456" spans="5:9" ht="12.75">
      <c r="E456" t="s">
        <v>26</v>
      </c>
      <c r="I456">
        <v>0</v>
      </c>
    </row>
    <row r="457" spans="5:9" ht="12.75">
      <c r="E457" t="s">
        <v>27</v>
      </c>
      <c r="I457">
        <v>2</v>
      </c>
    </row>
    <row r="458" spans="5:9" ht="12.75">
      <c r="E458" t="s">
        <v>28</v>
      </c>
      <c r="I458">
        <v>0</v>
      </c>
    </row>
    <row r="459" spans="5:9" ht="12.75">
      <c r="E459" t="s">
        <v>29</v>
      </c>
      <c r="I459">
        <v>2</v>
      </c>
    </row>
    <row r="460" spans="5:9" ht="12.75">
      <c r="E460" t="s">
        <v>30</v>
      </c>
      <c r="I460">
        <v>0</v>
      </c>
    </row>
    <row r="461" spans="5:9" ht="12.75">
      <c r="E461" t="s">
        <v>31</v>
      </c>
      <c r="I461">
        <v>2</v>
      </c>
    </row>
    <row r="462" spans="5:9" ht="38.25">
      <c r="E462" s="11" t="s">
        <v>130</v>
      </c>
      <c r="I462">
        <v>0</v>
      </c>
    </row>
    <row r="463" spans="5:9" ht="12.75">
      <c r="E463" t="s">
        <v>131</v>
      </c>
      <c r="I463">
        <v>2</v>
      </c>
    </row>
    <row r="464" spans="5:9" ht="12.75">
      <c r="E464" t="s">
        <v>132</v>
      </c>
      <c r="I464">
        <v>0</v>
      </c>
    </row>
    <row r="465" spans="5:9" ht="12.75">
      <c r="E465" t="s">
        <v>133</v>
      </c>
      <c r="I465">
        <v>2</v>
      </c>
    </row>
    <row r="466" spans="5:9" ht="12.75">
      <c r="E466" t="s">
        <v>134</v>
      </c>
      <c r="I466">
        <v>0</v>
      </c>
    </row>
    <row r="467" spans="5:9" ht="12.75">
      <c r="E467" t="s">
        <v>135</v>
      </c>
      <c r="I467">
        <v>2</v>
      </c>
    </row>
    <row r="468" spans="5:9" ht="12.75">
      <c r="E468" t="s">
        <v>136</v>
      </c>
      <c r="I468">
        <v>0</v>
      </c>
    </row>
    <row r="469" spans="5:9" ht="12.75">
      <c r="E469" t="s">
        <v>137</v>
      </c>
      <c r="I469">
        <v>2</v>
      </c>
    </row>
    <row r="470" spans="5:9" ht="12.75">
      <c r="E470" t="s">
        <v>138</v>
      </c>
      <c r="I470">
        <v>0</v>
      </c>
    </row>
    <row r="471" spans="5:9" ht="12.75">
      <c r="E471" t="s">
        <v>139</v>
      </c>
      <c r="I471">
        <v>2</v>
      </c>
    </row>
    <row r="472" spans="5:9" ht="12.75">
      <c r="E472" t="s">
        <v>140</v>
      </c>
      <c r="I472">
        <v>0</v>
      </c>
    </row>
    <row r="473" spans="5:9" ht="12.75">
      <c r="E473" t="s">
        <v>141</v>
      </c>
      <c r="I473">
        <v>2</v>
      </c>
    </row>
    <row r="474" spans="5:9" ht="12.75">
      <c r="E474" t="s">
        <v>142</v>
      </c>
      <c r="I474">
        <v>0</v>
      </c>
    </row>
    <row r="475" spans="5:9" ht="12.75">
      <c r="E475" t="s">
        <v>143</v>
      </c>
      <c r="I475">
        <v>2</v>
      </c>
    </row>
    <row r="476" spans="5:9" ht="12.75">
      <c r="E476" t="s">
        <v>144</v>
      </c>
      <c r="I476">
        <v>0</v>
      </c>
    </row>
    <row r="477" spans="5:9" ht="12.75">
      <c r="E477" t="s">
        <v>145</v>
      </c>
      <c r="I477">
        <v>2</v>
      </c>
    </row>
    <row r="478" spans="5:9" ht="12.75">
      <c r="E478" t="s">
        <v>146</v>
      </c>
      <c r="I478">
        <v>0</v>
      </c>
    </row>
    <row r="479" spans="5:9" ht="12.75">
      <c r="E479" t="s">
        <v>147</v>
      </c>
      <c r="I479">
        <v>2</v>
      </c>
    </row>
    <row r="480" spans="5:9" ht="12.75">
      <c r="E480" t="s">
        <v>115</v>
      </c>
      <c r="I480">
        <v>0</v>
      </c>
    </row>
    <row r="481" spans="5:9" ht="12.75">
      <c r="E481" t="s">
        <v>116</v>
      </c>
      <c r="I481">
        <v>2</v>
      </c>
    </row>
    <row r="482" spans="5:9" ht="12.75">
      <c r="E482" t="s">
        <v>117</v>
      </c>
      <c r="I482">
        <v>0</v>
      </c>
    </row>
    <row r="483" spans="5:9" ht="12.75">
      <c r="E483" t="s">
        <v>118</v>
      </c>
      <c r="I483">
        <v>2</v>
      </c>
    </row>
    <row r="484" spans="5:9" ht="12.75">
      <c r="E484" t="s">
        <v>119</v>
      </c>
      <c r="I484">
        <v>0</v>
      </c>
    </row>
    <row r="485" spans="5:9" ht="12.75">
      <c r="E485" t="s">
        <v>120</v>
      </c>
      <c r="I485">
        <v>2</v>
      </c>
    </row>
    <row r="486" spans="5:9" ht="12.75">
      <c r="E486" t="s">
        <v>121</v>
      </c>
      <c r="I486">
        <v>0</v>
      </c>
    </row>
    <row r="487" spans="5:9" ht="12.75">
      <c r="E487" t="s">
        <v>122</v>
      </c>
      <c r="I487">
        <v>2</v>
      </c>
    </row>
    <row r="488" spans="5:9" ht="12.75">
      <c r="E488" t="s">
        <v>123</v>
      </c>
      <c r="I488">
        <v>0</v>
      </c>
    </row>
    <row r="489" spans="5:9" ht="12.75">
      <c r="E489" t="s">
        <v>124</v>
      </c>
      <c r="I489">
        <v>2</v>
      </c>
    </row>
    <row r="490" spans="5:9" ht="12.75">
      <c r="E490" t="s">
        <v>125</v>
      </c>
      <c r="I490">
        <v>0</v>
      </c>
    </row>
    <row r="491" spans="5:9" ht="12.75">
      <c r="E491" t="s">
        <v>126</v>
      </c>
      <c r="I491">
        <v>2</v>
      </c>
    </row>
    <row r="492" spans="5:9" ht="12.75">
      <c r="E492" t="s">
        <v>127</v>
      </c>
      <c r="I492">
        <v>0</v>
      </c>
    </row>
    <row r="493" spans="5:9" ht="12.75">
      <c r="E493" t="s">
        <v>128</v>
      </c>
      <c r="I493">
        <v>2</v>
      </c>
    </row>
    <row r="494" spans="5:9" ht="38.25">
      <c r="E494" s="11" t="s">
        <v>129</v>
      </c>
      <c r="I494">
        <v>0</v>
      </c>
    </row>
    <row r="495" spans="5:9" ht="12.75">
      <c r="E495" t="s">
        <v>80</v>
      </c>
      <c r="I495">
        <v>2</v>
      </c>
    </row>
    <row r="496" spans="5:9" ht="12.75">
      <c r="E496" t="s">
        <v>81</v>
      </c>
      <c r="I496">
        <v>0</v>
      </c>
    </row>
    <row r="497" spans="5:9" ht="12.75">
      <c r="E497" t="s">
        <v>82</v>
      </c>
      <c r="I497">
        <v>2</v>
      </c>
    </row>
    <row r="498" spans="5:9" ht="12.75">
      <c r="E498" t="s">
        <v>83</v>
      </c>
      <c r="I498">
        <v>0</v>
      </c>
    </row>
    <row r="499" spans="5:9" ht="12.75">
      <c r="E499" t="s">
        <v>84</v>
      </c>
      <c r="I499">
        <v>2</v>
      </c>
    </row>
    <row r="500" spans="5:9" ht="12.75">
      <c r="E500" t="s">
        <v>85</v>
      </c>
      <c r="I500">
        <v>0</v>
      </c>
    </row>
    <row r="501" spans="5:9" ht="12.75">
      <c r="E501" t="s">
        <v>86</v>
      </c>
      <c r="I501">
        <v>2</v>
      </c>
    </row>
    <row r="502" spans="5:9" ht="12.75">
      <c r="E502" t="s">
        <v>87</v>
      </c>
      <c r="I502">
        <v>2</v>
      </c>
    </row>
    <row r="503" spans="5:9" ht="12.75">
      <c r="E503" t="s">
        <v>88</v>
      </c>
      <c r="I503">
        <v>1</v>
      </c>
    </row>
    <row r="504" spans="5:9" ht="12.75">
      <c r="E504" t="s">
        <v>89</v>
      </c>
      <c r="I504">
        <v>0</v>
      </c>
    </row>
    <row r="505" spans="5:9" ht="12.75">
      <c r="E505" t="s">
        <v>90</v>
      </c>
      <c r="I505">
        <v>2</v>
      </c>
    </row>
    <row r="506" spans="5:9" ht="12.75">
      <c r="E506" t="s">
        <v>91</v>
      </c>
      <c r="I506">
        <v>0</v>
      </c>
    </row>
    <row r="507" spans="5:9" ht="12.75">
      <c r="E507" t="s">
        <v>92</v>
      </c>
      <c r="I507">
        <v>2</v>
      </c>
    </row>
    <row r="508" spans="5:9" ht="12.75">
      <c r="E508" t="s">
        <v>93</v>
      </c>
      <c r="I508">
        <v>0</v>
      </c>
    </row>
    <row r="509" spans="5:9" ht="12.75">
      <c r="E509" t="s">
        <v>94</v>
      </c>
      <c r="I509">
        <v>2</v>
      </c>
    </row>
    <row r="510" spans="5:9" ht="12.75">
      <c r="E510" t="s">
        <v>95</v>
      </c>
      <c r="I510">
        <v>0</v>
      </c>
    </row>
    <row r="511" spans="5:9" ht="12.75">
      <c r="E511" t="s">
        <v>96</v>
      </c>
      <c r="I511">
        <v>2</v>
      </c>
    </row>
    <row r="512" spans="5:9" ht="12.75">
      <c r="E512" t="s">
        <v>97</v>
      </c>
      <c r="I512">
        <v>0</v>
      </c>
    </row>
    <row r="513" spans="5:9" ht="12.75">
      <c r="E513" t="s">
        <v>98</v>
      </c>
      <c r="I513">
        <v>2</v>
      </c>
    </row>
    <row r="514" spans="5:9" ht="12.75">
      <c r="E514" t="s">
        <v>99</v>
      </c>
      <c r="I514">
        <v>0</v>
      </c>
    </row>
    <row r="515" spans="5:9" ht="12.75">
      <c r="E515" t="s">
        <v>100</v>
      </c>
      <c r="I515">
        <v>2</v>
      </c>
    </row>
    <row r="516" spans="5:9" ht="38.25">
      <c r="E516" s="11" t="s">
        <v>101</v>
      </c>
      <c r="I516">
        <v>0</v>
      </c>
    </row>
    <row r="517" spans="5:9" ht="12.75">
      <c r="E517" t="s">
        <v>102</v>
      </c>
      <c r="I517">
        <v>2</v>
      </c>
    </row>
    <row r="518" spans="5:9" ht="12.75">
      <c r="E518" t="s">
        <v>103</v>
      </c>
      <c r="I518">
        <v>0</v>
      </c>
    </row>
    <row r="519" spans="5:9" ht="12.75">
      <c r="E519" t="s">
        <v>104</v>
      </c>
      <c r="I519">
        <v>2</v>
      </c>
    </row>
    <row r="520" spans="5:9" ht="12.75">
      <c r="E520" t="s">
        <v>105</v>
      </c>
      <c r="I520">
        <v>0</v>
      </c>
    </row>
    <row r="521" spans="5:9" ht="12.75">
      <c r="E521" t="s">
        <v>106</v>
      </c>
      <c r="I521">
        <v>2</v>
      </c>
    </row>
    <row r="522" spans="5:9" ht="12.75">
      <c r="E522" t="s">
        <v>107</v>
      </c>
      <c r="I522">
        <v>0</v>
      </c>
    </row>
    <row r="523" spans="5:9" ht="12.75">
      <c r="E523" t="s">
        <v>108</v>
      </c>
      <c r="I523">
        <v>2</v>
      </c>
    </row>
    <row r="524" spans="5:9" ht="12.75">
      <c r="E524" t="s">
        <v>109</v>
      </c>
      <c r="I524">
        <v>0</v>
      </c>
    </row>
    <row r="525" spans="5:9" ht="12.75">
      <c r="E525" t="s">
        <v>110</v>
      </c>
      <c r="I525">
        <v>2</v>
      </c>
    </row>
    <row r="526" spans="5:9" ht="38.25">
      <c r="E526" s="11" t="s">
        <v>111</v>
      </c>
      <c r="I526">
        <v>0</v>
      </c>
    </row>
    <row r="527" spans="5:9" ht="12.75">
      <c r="E527" t="s">
        <v>112</v>
      </c>
      <c r="I527">
        <v>2</v>
      </c>
    </row>
    <row r="528" spans="5:9" ht="12.75">
      <c r="E528" t="s">
        <v>791</v>
      </c>
      <c r="I528">
        <v>0</v>
      </c>
    </row>
    <row r="529" spans="5:9" ht="12.75">
      <c r="E529" t="s">
        <v>792</v>
      </c>
      <c r="I529">
        <v>2</v>
      </c>
    </row>
    <row r="530" spans="5:9" ht="12.75">
      <c r="E530" t="s">
        <v>793</v>
      </c>
      <c r="I530">
        <v>0</v>
      </c>
    </row>
    <row r="531" spans="5:9" ht="12.75">
      <c r="E531" t="s">
        <v>794</v>
      </c>
      <c r="I531">
        <v>2</v>
      </c>
    </row>
    <row r="532" spans="5:9" ht="12.75">
      <c r="E532" t="s">
        <v>795</v>
      </c>
      <c r="I532">
        <v>0</v>
      </c>
    </row>
    <row r="533" spans="5:9" ht="12.75">
      <c r="E533" t="s">
        <v>796</v>
      </c>
      <c r="I533">
        <v>2</v>
      </c>
    </row>
    <row r="534" spans="5:9" ht="12.75">
      <c r="E534" t="s">
        <v>797</v>
      </c>
      <c r="I534">
        <v>0</v>
      </c>
    </row>
    <row r="535" spans="5:9" ht="12.75">
      <c r="E535" t="s">
        <v>798</v>
      </c>
      <c r="I535">
        <v>2</v>
      </c>
    </row>
    <row r="536" spans="5:9" ht="12.75">
      <c r="E536" t="s">
        <v>799</v>
      </c>
      <c r="I536">
        <v>2</v>
      </c>
    </row>
    <row r="537" spans="5:9" ht="12.75">
      <c r="E537" t="s">
        <v>755</v>
      </c>
      <c r="I537">
        <v>1</v>
      </c>
    </row>
    <row r="538" spans="5:9" ht="12.75">
      <c r="E538" t="s">
        <v>800</v>
      </c>
      <c r="I538">
        <v>0</v>
      </c>
    </row>
    <row r="539" spans="5:9" ht="12.75">
      <c r="E539" t="s">
        <v>801</v>
      </c>
      <c r="I539">
        <v>2</v>
      </c>
    </row>
    <row r="540" spans="5:9" ht="12.75">
      <c r="E540" t="s">
        <v>802</v>
      </c>
      <c r="I540">
        <v>0</v>
      </c>
    </row>
    <row r="541" spans="5:9" ht="12.75">
      <c r="E541" t="s">
        <v>803</v>
      </c>
      <c r="I541">
        <v>2</v>
      </c>
    </row>
    <row r="542" spans="5:9" ht="12.75">
      <c r="E542" t="s">
        <v>804</v>
      </c>
      <c r="I542">
        <v>0</v>
      </c>
    </row>
    <row r="543" spans="5:9" ht="12.75">
      <c r="E543" t="s">
        <v>805</v>
      </c>
      <c r="I543">
        <v>2</v>
      </c>
    </row>
    <row r="544" spans="5:9" ht="12.75">
      <c r="E544" t="s">
        <v>806</v>
      </c>
      <c r="I544">
        <v>0</v>
      </c>
    </row>
    <row r="545" spans="5:9" ht="12.75">
      <c r="E545" t="s">
        <v>807</v>
      </c>
      <c r="I545">
        <v>2</v>
      </c>
    </row>
    <row r="546" spans="5:9" ht="12.75">
      <c r="E546" t="s">
        <v>808</v>
      </c>
      <c r="I546">
        <v>0</v>
      </c>
    </row>
    <row r="547" spans="5:9" ht="12.75">
      <c r="E547" t="s">
        <v>809</v>
      </c>
      <c r="I547">
        <v>2</v>
      </c>
    </row>
    <row r="548" spans="5:9" ht="12.75">
      <c r="E548" t="s">
        <v>810</v>
      </c>
      <c r="I548">
        <v>0</v>
      </c>
    </row>
    <row r="549" spans="5:9" ht="12.75">
      <c r="E549" t="s">
        <v>811</v>
      </c>
      <c r="I549">
        <v>2</v>
      </c>
    </row>
    <row r="550" spans="5:9" ht="12.75">
      <c r="E550" t="s">
        <v>812</v>
      </c>
      <c r="I550">
        <v>0</v>
      </c>
    </row>
    <row r="551" spans="5:9" ht="12.75">
      <c r="E551" t="s">
        <v>813</v>
      </c>
      <c r="I551">
        <v>2</v>
      </c>
    </row>
    <row r="552" spans="5:9" ht="38.25">
      <c r="E552" s="11" t="s">
        <v>814</v>
      </c>
      <c r="I552">
        <v>0</v>
      </c>
    </row>
    <row r="553" spans="5:9" ht="12.75">
      <c r="E553" t="s">
        <v>815</v>
      </c>
      <c r="I553">
        <v>2</v>
      </c>
    </row>
    <row r="554" spans="5:9" ht="12.75">
      <c r="E554" t="s">
        <v>433</v>
      </c>
      <c r="I554">
        <v>0</v>
      </c>
    </row>
    <row r="555" spans="5:9" ht="12.75">
      <c r="E555" t="s">
        <v>434</v>
      </c>
      <c r="I555">
        <v>2</v>
      </c>
    </row>
    <row r="556" spans="5:9" ht="38.25">
      <c r="E556" s="11" t="s">
        <v>435</v>
      </c>
      <c r="I556">
        <v>0</v>
      </c>
    </row>
    <row r="557" spans="5:9" ht="12.75">
      <c r="E557" t="s">
        <v>436</v>
      </c>
      <c r="I557">
        <v>2</v>
      </c>
    </row>
    <row r="558" spans="5:9" ht="12.75">
      <c r="E558" t="s">
        <v>437</v>
      </c>
      <c r="I558">
        <v>0</v>
      </c>
    </row>
    <row r="559" spans="5:9" ht="12.75">
      <c r="E559" t="s">
        <v>438</v>
      </c>
      <c r="I559">
        <v>2</v>
      </c>
    </row>
    <row r="560" spans="5:9" ht="12.75">
      <c r="E560" t="s">
        <v>439</v>
      </c>
      <c r="I560">
        <v>0</v>
      </c>
    </row>
    <row r="561" spans="5:9" ht="12.75">
      <c r="E561" t="s">
        <v>440</v>
      </c>
      <c r="I561">
        <v>2</v>
      </c>
    </row>
    <row r="562" spans="5:9" ht="12.75">
      <c r="E562" t="s">
        <v>441</v>
      </c>
      <c r="I562">
        <v>2</v>
      </c>
    </row>
    <row r="563" spans="5:9" ht="12.75">
      <c r="E563" t="s">
        <v>442</v>
      </c>
      <c r="I563">
        <v>1</v>
      </c>
    </row>
    <row r="564" spans="5:9" ht="12.75">
      <c r="E564" t="s">
        <v>443</v>
      </c>
      <c r="I564">
        <v>0</v>
      </c>
    </row>
    <row r="565" spans="5:9" ht="12.75">
      <c r="E565" t="s">
        <v>444</v>
      </c>
      <c r="I565">
        <v>2</v>
      </c>
    </row>
    <row r="566" spans="5:9" ht="12.75">
      <c r="E566" t="s">
        <v>445</v>
      </c>
      <c r="I566">
        <v>0</v>
      </c>
    </row>
    <row r="567" spans="5:9" ht="12.75">
      <c r="E567" t="s">
        <v>883</v>
      </c>
      <c r="I567">
        <v>2</v>
      </c>
    </row>
    <row r="568" spans="5:9" ht="12.75">
      <c r="E568" t="s">
        <v>884</v>
      </c>
      <c r="I568">
        <v>0</v>
      </c>
    </row>
    <row r="569" spans="5:9" ht="12.75">
      <c r="E569" t="s">
        <v>885</v>
      </c>
      <c r="I569">
        <v>2</v>
      </c>
    </row>
    <row r="570" spans="5:9" ht="12.75">
      <c r="E570" t="s">
        <v>886</v>
      </c>
      <c r="I570">
        <v>0</v>
      </c>
    </row>
    <row r="571" spans="5:9" ht="12.75">
      <c r="E571" t="s">
        <v>887</v>
      </c>
      <c r="I571">
        <v>2</v>
      </c>
    </row>
    <row r="572" spans="5:9" ht="12.75">
      <c r="E572" t="s">
        <v>888</v>
      </c>
      <c r="I572">
        <v>0</v>
      </c>
    </row>
    <row r="573" spans="5:9" ht="12.75">
      <c r="E573" t="s">
        <v>889</v>
      </c>
      <c r="I573">
        <v>2</v>
      </c>
    </row>
    <row r="574" spans="5:9" ht="12.75">
      <c r="E574" t="s">
        <v>890</v>
      </c>
      <c r="I574">
        <v>0</v>
      </c>
    </row>
    <row r="575" spans="5:9" ht="12.75">
      <c r="E575" t="s">
        <v>891</v>
      </c>
      <c r="I575">
        <v>2</v>
      </c>
    </row>
    <row r="576" spans="5:9" ht="12.75">
      <c r="E576" t="s">
        <v>892</v>
      </c>
      <c r="I576">
        <v>0</v>
      </c>
    </row>
    <row r="577" spans="5:9" ht="12.75">
      <c r="E577" t="s">
        <v>893</v>
      </c>
      <c r="I577">
        <v>2</v>
      </c>
    </row>
    <row r="578" spans="5:9" ht="12.75">
      <c r="E578" t="s">
        <v>894</v>
      </c>
      <c r="I578">
        <v>0</v>
      </c>
    </row>
    <row r="579" spans="5:9" ht="12.75">
      <c r="E579" t="s">
        <v>895</v>
      </c>
      <c r="I579">
        <v>2</v>
      </c>
    </row>
    <row r="580" spans="5:9" ht="12.75">
      <c r="E580" t="s">
        <v>896</v>
      </c>
      <c r="I580">
        <v>0</v>
      </c>
    </row>
    <row r="581" spans="5:9" ht="12.75">
      <c r="E581" t="s">
        <v>897</v>
      </c>
      <c r="I581">
        <v>2</v>
      </c>
    </row>
    <row r="582" spans="5:9" ht="12.75">
      <c r="E582" t="s">
        <v>898</v>
      </c>
      <c r="I582">
        <v>0</v>
      </c>
    </row>
    <row r="583" spans="5:9" ht="12.75">
      <c r="E583" t="s">
        <v>899</v>
      </c>
      <c r="I583">
        <v>2</v>
      </c>
    </row>
    <row r="584" spans="5:9" ht="12.75">
      <c r="E584" t="s">
        <v>900</v>
      </c>
      <c r="I584">
        <v>0</v>
      </c>
    </row>
    <row r="585" spans="5:9" ht="12.75">
      <c r="E585" t="s">
        <v>151</v>
      </c>
      <c r="I585">
        <v>2</v>
      </c>
    </row>
    <row r="586" spans="5:9" ht="38.25">
      <c r="E586" s="11" t="s">
        <v>152</v>
      </c>
      <c r="I586">
        <v>2</v>
      </c>
    </row>
    <row r="587" spans="5:9" ht="12.75">
      <c r="E587" t="s">
        <v>153</v>
      </c>
      <c r="I587">
        <v>1</v>
      </c>
    </row>
    <row r="588" spans="5:9" ht="12.75">
      <c r="E588" t="s">
        <v>154</v>
      </c>
      <c r="I588">
        <v>0</v>
      </c>
    </row>
    <row r="589" spans="5:9" ht="12.75">
      <c r="E589" t="s">
        <v>155</v>
      </c>
      <c r="I589">
        <v>2</v>
      </c>
    </row>
    <row r="590" spans="5:9" ht="12.75">
      <c r="E590" t="s">
        <v>156</v>
      </c>
      <c r="I590">
        <v>0</v>
      </c>
    </row>
    <row r="591" spans="5:9" ht="12.75">
      <c r="E591" t="s">
        <v>157</v>
      </c>
      <c r="I591">
        <v>2</v>
      </c>
    </row>
    <row r="592" spans="5:9" ht="12.75">
      <c r="E592" t="s">
        <v>158</v>
      </c>
      <c r="I592">
        <v>0</v>
      </c>
    </row>
    <row r="593" spans="5:9" ht="12.75">
      <c r="E593" t="s">
        <v>159</v>
      </c>
      <c r="I593">
        <v>2</v>
      </c>
    </row>
    <row r="594" spans="5:9" ht="12.75">
      <c r="E594" t="s">
        <v>160</v>
      </c>
      <c r="I594">
        <v>0</v>
      </c>
    </row>
    <row r="595" spans="5:9" ht="12.75">
      <c r="E595" t="s">
        <v>161</v>
      </c>
      <c r="I595">
        <v>2</v>
      </c>
    </row>
    <row r="596" spans="5:9" ht="12.75">
      <c r="E596" t="s">
        <v>162</v>
      </c>
      <c r="I596">
        <v>0</v>
      </c>
    </row>
    <row r="597" spans="5:9" ht="12.75">
      <c r="E597" t="s">
        <v>163</v>
      </c>
      <c r="I597">
        <v>2</v>
      </c>
    </row>
    <row r="598" spans="5:9" ht="12.75">
      <c r="E598" t="s">
        <v>164</v>
      </c>
      <c r="I598">
        <v>0</v>
      </c>
    </row>
    <row r="599" spans="5:9" ht="12.75">
      <c r="E599" t="s">
        <v>165</v>
      </c>
      <c r="I599">
        <v>2</v>
      </c>
    </row>
    <row r="600" spans="5:9" ht="12.75">
      <c r="E600" t="s">
        <v>166</v>
      </c>
      <c r="I600">
        <v>0</v>
      </c>
    </row>
    <row r="601" spans="5:9" ht="12.75">
      <c r="E601" t="s">
        <v>167</v>
      </c>
      <c r="I601">
        <v>2</v>
      </c>
    </row>
    <row r="602" spans="5:9" ht="12.75">
      <c r="E602" t="s">
        <v>168</v>
      </c>
      <c r="I602">
        <v>0</v>
      </c>
    </row>
    <row r="603" spans="5:9" ht="12.75">
      <c r="E603" t="s">
        <v>169</v>
      </c>
      <c r="I603">
        <v>2</v>
      </c>
    </row>
    <row r="604" spans="5:9" ht="12.75">
      <c r="E604" t="s">
        <v>170</v>
      </c>
      <c r="I604">
        <v>0</v>
      </c>
    </row>
    <row r="605" spans="5:9" ht="12.75">
      <c r="E605" t="s">
        <v>171</v>
      </c>
      <c r="I605">
        <v>2</v>
      </c>
    </row>
    <row r="606" spans="5:9" ht="12.75">
      <c r="E606" t="s">
        <v>172</v>
      </c>
      <c r="I606">
        <v>0</v>
      </c>
    </row>
    <row r="607" spans="5:9" ht="12.75">
      <c r="E607" t="s">
        <v>173</v>
      </c>
      <c r="I607">
        <v>2</v>
      </c>
    </row>
    <row r="608" spans="5:9" ht="12.75">
      <c r="E608" t="s">
        <v>174</v>
      </c>
      <c r="I608">
        <v>0</v>
      </c>
    </row>
    <row r="609" spans="5:9" ht="12.75">
      <c r="E609" t="s">
        <v>175</v>
      </c>
      <c r="I609">
        <v>2</v>
      </c>
    </row>
    <row r="610" spans="5:9" ht="12.75">
      <c r="E610" t="s">
        <v>176</v>
      </c>
      <c r="I610">
        <v>0</v>
      </c>
    </row>
    <row r="611" spans="5:9" ht="12.75">
      <c r="E611" t="s">
        <v>177</v>
      </c>
      <c r="I611">
        <v>2</v>
      </c>
    </row>
    <row r="612" spans="5:9" ht="12.75">
      <c r="E612" t="s">
        <v>178</v>
      </c>
      <c r="I612">
        <v>0</v>
      </c>
    </row>
    <row r="613" spans="5:9" ht="12.75">
      <c r="E613" t="s">
        <v>179</v>
      </c>
      <c r="I613">
        <v>2</v>
      </c>
    </row>
    <row r="614" spans="5:9" ht="12.75">
      <c r="E614" t="s">
        <v>180</v>
      </c>
      <c r="I614">
        <v>0</v>
      </c>
    </row>
    <row r="615" spans="5:9" ht="12.75">
      <c r="E615" t="s">
        <v>181</v>
      </c>
      <c r="I615">
        <v>2</v>
      </c>
    </row>
    <row r="616" spans="5:9" ht="12.75">
      <c r="E616" t="s">
        <v>182</v>
      </c>
      <c r="I616">
        <v>0</v>
      </c>
    </row>
    <row r="617" spans="5:9" ht="12.75">
      <c r="E617" t="s">
        <v>183</v>
      </c>
      <c r="I617">
        <v>2</v>
      </c>
    </row>
    <row r="618" spans="5:9" ht="12.75">
      <c r="E618" t="s">
        <v>184</v>
      </c>
      <c r="I618">
        <v>2</v>
      </c>
    </row>
    <row r="619" spans="5:9" ht="12.75">
      <c r="E619" t="s">
        <v>185</v>
      </c>
      <c r="I619">
        <v>1</v>
      </c>
    </row>
    <row r="620" spans="5:9" ht="12.75">
      <c r="E620" t="s">
        <v>186</v>
      </c>
      <c r="I620">
        <v>0</v>
      </c>
    </row>
    <row r="621" spans="5:9" ht="12.75">
      <c r="E621" t="s">
        <v>187</v>
      </c>
      <c r="I621">
        <v>2</v>
      </c>
    </row>
    <row r="622" spans="5:9" ht="12.75">
      <c r="E622" t="s">
        <v>188</v>
      </c>
      <c r="I622">
        <v>0</v>
      </c>
    </row>
    <row r="623" spans="5:9" ht="12.75">
      <c r="E623" t="s">
        <v>621</v>
      </c>
      <c r="I623">
        <v>2</v>
      </c>
    </row>
    <row r="624" spans="5:9" ht="12.75">
      <c r="E624" t="s">
        <v>622</v>
      </c>
      <c r="I624">
        <v>0</v>
      </c>
    </row>
    <row r="625" spans="5:9" ht="12.75">
      <c r="E625" t="s">
        <v>623</v>
      </c>
      <c r="I625">
        <v>2</v>
      </c>
    </row>
    <row r="626" spans="5:9" ht="12.75">
      <c r="E626" t="s">
        <v>624</v>
      </c>
      <c r="I626">
        <v>0</v>
      </c>
    </row>
    <row r="627" spans="5:9" ht="12.75">
      <c r="E627" t="s">
        <v>625</v>
      </c>
      <c r="I627">
        <v>2</v>
      </c>
    </row>
    <row r="628" spans="5:9" ht="12.75">
      <c r="E628" t="s">
        <v>627</v>
      </c>
      <c r="I628">
        <v>0</v>
      </c>
    </row>
    <row r="629" spans="5:9" ht="12.75">
      <c r="E629" t="s">
        <v>628</v>
      </c>
      <c r="I629">
        <v>2</v>
      </c>
    </row>
    <row r="630" spans="5:9" ht="12.75">
      <c r="E630" t="s">
        <v>629</v>
      </c>
      <c r="I630">
        <v>0</v>
      </c>
    </row>
    <row r="631" spans="5:9" ht="12.75">
      <c r="E631" t="s">
        <v>630</v>
      </c>
      <c r="I631">
        <v>2</v>
      </c>
    </row>
    <row r="632" spans="5:9" ht="12.75">
      <c r="E632" t="s">
        <v>631</v>
      </c>
      <c r="I632">
        <v>0</v>
      </c>
    </row>
    <row r="633" spans="5:9" ht="12.75">
      <c r="E633" t="s">
        <v>632</v>
      </c>
      <c r="I633">
        <v>2</v>
      </c>
    </row>
    <row r="634" spans="5:9" ht="12.75">
      <c r="E634" t="s">
        <v>633</v>
      </c>
      <c r="I634">
        <v>0</v>
      </c>
    </row>
    <row r="635" spans="5:9" ht="12.75">
      <c r="E635" t="s">
        <v>634</v>
      </c>
      <c r="I635">
        <v>2</v>
      </c>
    </row>
    <row r="636" spans="5:9" ht="12.75">
      <c r="E636" t="s">
        <v>635</v>
      </c>
      <c r="I636">
        <v>0</v>
      </c>
    </row>
    <row r="637" spans="5:9" ht="12.75">
      <c r="E637" t="s">
        <v>636</v>
      </c>
      <c r="I637">
        <v>2</v>
      </c>
    </row>
    <row r="638" spans="5:9" ht="12.75">
      <c r="E638" t="s">
        <v>637</v>
      </c>
      <c r="I638">
        <v>0</v>
      </c>
    </row>
    <row r="639" spans="5:9" ht="12.75">
      <c r="E639" t="s">
        <v>638</v>
      </c>
      <c r="I639">
        <v>2</v>
      </c>
    </row>
    <row r="640" spans="5:9" ht="38.25">
      <c r="E640" s="11" t="s">
        <v>639</v>
      </c>
      <c r="I640">
        <v>2</v>
      </c>
    </row>
    <row r="641" spans="5:9" ht="12.75">
      <c r="E641" t="s">
        <v>640</v>
      </c>
      <c r="I641">
        <v>1</v>
      </c>
    </row>
    <row r="642" spans="5:9" ht="12.75">
      <c r="E642" t="s">
        <v>641</v>
      </c>
      <c r="I642">
        <v>0</v>
      </c>
    </row>
    <row r="643" spans="5:9" ht="12.75">
      <c r="E643" t="s">
        <v>642</v>
      </c>
      <c r="I643">
        <v>2</v>
      </c>
    </row>
    <row r="644" spans="5:9" ht="38.25">
      <c r="E644" s="11" t="s">
        <v>643</v>
      </c>
      <c r="I644">
        <v>0</v>
      </c>
    </row>
    <row r="645" spans="5:9" ht="12.75">
      <c r="E645" t="s">
        <v>644</v>
      </c>
      <c r="I645">
        <v>2</v>
      </c>
    </row>
    <row r="646" spans="5:9" ht="12.75">
      <c r="E646" t="s">
        <v>645</v>
      </c>
      <c r="I646">
        <v>0</v>
      </c>
    </row>
    <row r="647" spans="5:9" ht="12.75">
      <c r="E647" t="s">
        <v>646</v>
      </c>
      <c r="I647">
        <v>2</v>
      </c>
    </row>
    <row r="648" spans="5:9" ht="12.75">
      <c r="E648" t="s">
        <v>647</v>
      </c>
      <c r="I648">
        <v>0</v>
      </c>
    </row>
    <row r="649" spans="5:9" ht="12.75">
      <c r="E649" t="s">
        <v>648</v>
      </c>
      <c r="I649">
        <v>2</v>
      </c>
    </row>
    <row r="650" spans="5:9" ht="12.75">
      <c r="E650" t="s">
        <v>649</v>
      </c>
      <c r="I650">
        <v>0</v>
      </c>
    </row>
    <row r="651" spans="5:9" ht="12.75">
      <c r="E651" t="s">
        <v>650</v>
      </c>
      <c r="I651">
        <v>2</v>
      </c>
    </row>
    <row r="652" spans="5:9" ht="12.75">
      <c r="E652" t="s">
        <v>651</v>
      </c>
      <c r="I652">
        <v>0</v>
      </c>
    </row>
    <row r="653" spans="5:9" ht="12.75">
      <c r="E653" t="s">
        <v>652</v>
      </c>
      <c r="I653">
        <v>2</v>
      </c>
    </row>
    <row r="654" spans="5:9" ht="12.75">
      <c r="E654" t="s">
        <v>653</v>
      </c>
      <c r="I654">
        <v>0</v>
      </c>
    </row>
    <row r="655" spans="5:9" ht="12.75">
      <c r="E655" t="s">
        <v>654</v>
      </c>
      <c r="I655">
        <v>2</v>
      </c>
    </row>
    <row r="656" spans="5:9" ht="12.75">
      <c r="E656" t="s">
        <v>903</v>
      </c>
      <c r="I656">
        <v>2</v>
      </c>
    </row>
    <row r="657" spans="5:9" ht="12.75">
      <c r="E657" t="s">
        <v>904</v>
      </c>
      <c r="I657">
        <v>1</v>
      </c>
    </row>
    <row r="658" spans="5:9" ht="12.75">
      <c r="E658" t="s">
        <v>905</v>
      </c>
      <c r="I658">
        <v>0</v>
      </c>
    </row>
    <row r="659" spans="5:9" ht="12.75">
      <c r="E659" t="s">
        <v>906</v>
      </c>
      <c r="I659">
        <v>2</v>
      </c>
    </row>
    <row r="660" spans="5:9" ht="12.75">
      <c r="E660" t="s">
        <v>907</v>
      </c>
      <c r="I660">
        <v>0</v>
      </c>
    </row>
    <row r="661" spans="5:9" ht="12.75">
      <c r="E661" t="s">
        <v>908</v>
      </c>
      <c r="I661">
        <v>2</v>
      </c>
    </row>
    <row r="662" spans="5:9" ht="12.75">
      <c r="E662" t="s">
        <v>909</v>
      </c>
      <c r="I662">
        <v>0</v>
      </c>
    </row>
    <row r="663" spans="5:9" ht="12.75">
      <c r="E663" t="s">
        <v>910</v>
      </c>
      <c r="I663">
        <v>2</v>
      </c>
    </row>
    <row r="664" spans="5:9" ht="38.25">
      <c r="E664" s="11" t="s">
        <v>911</v>
      </c>
      <c r="I664">
        <v>0</v>
      </c>
    </row>
    <row r="665" spans="5:9" ht="12.75">
      <c r="E665" t="s">
        <v>912</v>
      </c>
      <c r="I665">
        <v>2</v>
      </c>
    </row>
    <row r="666" spans="5:9" ht="12.75">
      <c r="E666" t="s">
        <v>913</v>
      </c>
      <c r="I666">
        <v>0</v>
      </c>
    </row>
    <row r="667" spans="5:9" ht="12.75">
      <c r="E667" t="s">
        <v>914</v>
      </c>
      <c r="I667">
        <v>2</v>
      </c>
    </row>
    <row r="668" spans="5:9" ht="12.75">
      <c r="E668" t="s">
        <v>915</v>
      </c>
      <c r="I668">
        <v>0</v>
      </c>
    </row>
    <row r="669" spans="5:9" ht="12.75">
      <c r="E669" t="s">
        <v>916</v>
      </c>
      <c r="I669">
        <v>2</v>
      </c>
    </row>
    <row r="670" spans="5:9" ht="12.75">
      <c r="E670" t="s">
        <v>917</v>
      </c>
      <c r="I670">
        <v>0</v>
      </c>
    </row>
    <row r="671" spans="5:9" ht="12.75">
      <c r="E671" t="s">
        <v>918</v>
      </c>
      <c r="I671">
        <v>2</v>
      </c>
    </row>
    <row r="672" spans="5:9" ht="12.75">
      <c r="E672" t="s">
        <v>919</v>
      </c>
      <c r="I672">
        <v>0</v>
      </c>
    </row>
    <row r="673" spans="5:9" ht="12.75">
      <c r="E673" t="s">
        <v>920</v>
      </c>
      <c r="I673">
        <v>2</v>
      </c>
    </row>
    <row r="674" spans="5:9" ht="12.75">
      <c r="E674" t="s">
        <v>921</v>
      </c>
      <c r="I674">
        <v>2</v>
      </c>
    </row>
    <row r="675" spans="5:9" ht="12.75">
      <c r="E675" t="s">
        <v>922</v>
      </c>
      <c r="I675">
        <v>1</v>
      </c>
    </row>
    <row r="676" spans="5:9" ht="12.75">
      <c r="E676" t="s">
        <v>923</v>
      </c>
      <c r="I676">
        <v>0</v>
      </c>
    </row>
    <row r="677" spans="5:9" ht="12.75">
      <c r="E677" t="s">
        <v>924</v>
      </c>
      <c r="I677">
        <v>2</v>
      </c>
    </row>
    <row r="678" spans="5:9" ht="38.25">
      <c r="E678" s="11" t="s">
        <v>925</v>
      </c>
      <c r="I678">
        <v>0</v>
      </c>
    </row>
    <row r="679" spans="5:9" ht="12.75">
      <c r="E679" t="s">
        <v>926</v>
      </c>
      <c r="I679">
        <v>2</v>
      </c>
    </row>
    <row r="680" spans="5:9" ht="12.75">
      <c r="E680" t="s">
        <v>927</v>
      </c>
      <c r="I680">
        <v>0</v>
      </c>
    </row>
    <row r="681" spans="5:9" ht="12.75">
      <c r="E681" t="s">
        <v>928</v>
      </c>
      <c r="I681">
        <v>2</v>
      </c>
    </row>
    <row r="682" spans="5:9" ht="12.75">
      <c r="E682" t="s">
        <v>929</v>
      </c>
      <c r="I682">
        <v>0</v>
      </c>
    </row>
    <row r="683" spans="5:9" ht="12.75">
      <c r="E683" t="s">
        <v>930</v>
      </c>
      <c r="I683">
        <v>2</v>
      </c>
    </row>
    <row r="684" spans="5:9" ht="12.75">
      <c r="E684" t="s">
        <v>931</v>
      </c>
      <c r="I684">
        <v>0</v>
      </c>
    </row>
    <row r="685" spans="5:9" ht="12.75">
      <c r="E685" t="s">
        <v>932</v>
      </c>
      <c r="I685">
        <v>2</v>
      </c>
    </row>
    <row r="686" spans="5:9" ht="12.75">
      <c r="E686" t="s">
        <v>933</v>
      </c>
      <c r="I686">
        <v>0</v>
      </c>
    </row>
    <row r="687" spans="5:9" ht="12.75">
      <c r="E687" t="s">
        <v>934</v>
      </c>
      <c r="I687">
        <v>2</v>
      </c>
    </row>
    <row r="688" spans="5:9" ht="12.75">
      <c r="E688" t="s">
        <v>935</v>
      </c>
      <c r="I688">
        <v>0</v>
      </c>
    </row>
    <row r="689" spans="5:9" ht="12.75">
      <c r="E689" t="s">
        <v>936</v>
      </c>
      <c r="I689">
        <v>2</v>
      </c>
    </row>
    <row r="690" spans="5:9" ht="12.75">
      <c r="E690" t="s">
        <v>937</v>
      </c>
      <c r="I690">
        <v>0</v>
      </c>
    </row>
    <row r="691" spans="5:9" ht="12.75">
      <c r="E691" t="s">
        <v>938</v>
      </c>
      <c r="I691">
        <v>2</v>
      </c>
    </row>
    <row r="692" spans="5:9" ht="12.75">
      <c r="E692" t="s">
        <v>939</v>
      </c>
      <c r="I692">
        <v>0</v>
      </c>
    </row>
    <row r="693" spans="5:9" ht="12.75">
      <c r="E693" t="s">
        <v>940</v>
      </c>
      <c r="I693">
        <v>2</v>
      </c>
    </row>
    <row r="694" spans="5:9" ht="12.75">
      <c r="E694" t="s">
        <v>941</v>
      </c>
      <c r="I694">
        <v>0</v>
      </c>
    </row>
    <row r="695" spans="5:9" ht="12.75">
      <c r="E695" t="s">
        <v>942</v>
      </c>
      <c r="I695">
        <v>2</v>
      </c>
    </row>
    <row r="696" spans="5:9" ht="12.75">
      <c r="E696" t="s">
        <v>943</v>
      </c>
      <c r="I696">
        <v>0</v>
      </c>
    </row>
    <row r="697" spans="5:9" ht="12.75">
      <c r="E697" t="s">
        <v>944</v>
      </c>
      <c r="I697">
        <v>2</v>
      </c>
    </row>
    <row r="698" spans="5:9" ht="12.75">
      <c r="E698" t="s">
        <v>945</v>
      </c>
      <c r="I698">
        <v>0</v>
      </c>
    </row>
    <row r="699" spans="5:9" ht="12.75">
      <c r="E699" t="s">
        <v>946</v>
      </c>
      <c r="I699">
        <v>2</v>
      </c>
    </row>
    <row r="700" spans="5:9" ht="12.75">
      <c r="E700" t="s">
        <v>947</v>
      </c>
      <c r="I700">
        <v>0</v>
      </c>
    </row>
    <row r="701" spans="5:9" ht="12.75">
      <c r="E701" t="s">
        <v>948</v>
      </c>
      <c r="I701">
        <v>2</v>
      </c>
    </row>
    <row r="702" spans="5:9" ht="12.75">
      <c r="E702" t="s">
        <v>949</v>
      </c>
      <c r="I702">
        <v>0</v>
      </c>
    </row>
    <row r="703" spans="5:9" ht="12.75">
      <c r="E703" t="s">
        <v>950</v>
      </c>
      <c r="I703">
        <v>2</v>
      </c>
    </row>
    <row r="704" spans="5:9" ht="12.75">
      <c r="E704" t="s">
        <v>951</v>
      </c>
      <c r="I704">
        <v>0</v>
      </c>
    </row>
    <row r="705" spans="5:9" ht="12.75">
      <c r="E705" t="s">
        <v>952</v>
      </c>
      <c r="I705">
        <v>2</v>
      </c>
    </row>
    <row r="706" spans="5:9" ht="12.75">
      <c r="E706" t="s">
        <v>953</v>
      </c>
      <c r="I706">
        <v>2</v>
      </c>
    </row>
    <row r="707" spans="5:9" ht="12.75">
      <c r="E707" t="s">
        <v>954</v>
      </c>
      <c r="I707">
        <v>1</v>
      </c>
    </row>
    <row r="708" spans="5:9" ht="12.75">
      <c r="E708" t="s">
        <v>955</v>
      </c>
      <c r="I708">
        <v>0</v>
      </c>
    </row>
    <row r="709" spans="5:9" ht="12.75">
      <c r="E709" t="s">
        <v>956</v>
      </c>
      <c r="I709">
        <v>2</v>
      </c>
    </row>
    <row r="710" spans="5:9" ht="12.75">
      <c r="E710" t="s">
        <v>957</v>
      </c>
      <c r="I710">
        <v>0</v>
      </c>
    </row>
    <row r="711" spans="5:9" ht="12.75">
      <c r="E711" t="s">
        <v>958</v>
      </c>
      <c r="I711">
        <v>2</v>
      </c>
    </row>
    <row r="712" spans="5:9" ht="12.75">
      <c r="E712" t="s">
        <v>959</v>
      </c>
      <c r="I712">
        <v>0</v>
      </c>
    </row>
    <row r="713" spans="5:9" ht="12.75">
      <c r="E713" t="s">
        <v>960</v>
      </c>
      <c r="I713">
        <v>2</v>
      </c>
    </row>
    <row r="714" spans="5:9" ht="12.75">
      <c r="E714" t="s">
        <v>961</v>
      </c>
      <c r="I714">
        <v>0</v>
      </c>
    </row>
    <row r="715" spans="5:9" ht="12.75">
      <c r="E715" t="s">
        <v>962</v>
      </c>
      <c r="I715">
        <v>2</v>
      </c>
    </row>
    <row r="716" spans="5:9" ht="12.75">
      <c r="E716" t="s">
        <v>963</v>
      </c>
      <c r="I716">
        <v>0</v>
      </c>
    </row>
    <row r="717" spans="5:9" ht="12.75">
      <c r="E717" t="s">
        <v>964</v>
      </c>
      <c r="I717">
        <v>2</v>
      </c>
    </row>
    <row r="718" spans="5:9" ht="12.75">
      <c r="E718" t="s">
        <v>965</v>
      </c>
      <c r="I718">
        <v>0</v>
      </c>
    </row>
    <row r="719" spans="5:9" ht="12.75">
      <c r="E719" t="s">
        <v>966</v>
      </c>
      <c r="I719">
        <v>2</v>
      </c>
    </row>
    <row r="720" spans="5:9" ht="12.75">
      <c r="E720" t="s">
        <v>967</v>
      </c>
      <c r="I720">
        <v>0</v>
      </c>
    </row>
    <row r="721" spans="5:9" ht="12.75">
      <c r="E721" t="s">
        <v>968</v>
      </c>
      <c r="I721">
        <v>2</v>
      </c>
    </row>
    <row r="722" spans="5:9" ht="12.75">
      <c r="E722" t="s">
        <v>969</v>
      </c>
      <c r="I722">
        <v>0</v>
      </c>
    </row>
    <row r="723" spans="5:9" ht="12.75">
      <c r="E723" t="s">
        <v>970</v>
      </c>
      <c r="I723">
        <v>2</v>
      </c>
    </row>
    <row r="724" spans="5:9" ht="12.75">
      <c r="E724" t="s">
        <v>971</v>
      </c>
      <c r="I724">
        <v>0</v>
      </c>
    </row>
    <row r="725" spans="5:9" ht="12.75">
      <c r="E725" t="s">
        <v>972</v>
      </c>
      <c r="I725">
        <v>2</v>
      </c>
    </row>
    <row r="726" spans="5:9" ht="12.75">
      <c r="E726" t="s">
        <v>973</v>
      </c>
      <c r="I726">
        <v>0</v>
      </c>
    </row>
    <row r="727" spans="5:9" ht="12.75">
      <c r="E727" t="s">
        <v>974</v>
      </c>
      <c r="I727">
        <v>2</v>
      </c>
    </row>
    <row r="728" spans="5:9" ht="12.75">
      <c r="E728" t="s">
        <v>975</v>
      </c>
      <c r="I728">
        <v>0</v>
      </c>
    </row>
    <row r="729" spans="5:9" ht="12.75">
      <c r="E729" t="s">
        <v>976</v>
      </c>
      <c r="I729">
        <v>2</v>
      </c>
    </row>
    <row r="730" spans="5:9" ht="12.75">
      <c r="E730" t="s">
        <v>977</v>
      </c>
      <c r="I730">
        <v>0</v>
      </c>
    </row>
    <row r="731" spans="5:9" ht="12.75">
      <c r="E731" t="s">
        <v>978</v>
      </c>
      <c r="I731">
        <v>2</v>
      </c>
    </row>
    <row r="732" spans="5:9" ht="38.25">
      <c r="E732" s="11" t="s">
        <v>580</v>
      </c>
      <c r="I732">
        <v>0</v>
      </c>
    </row>
    <row r="733" spans="5:9" ht="12.75">
      <c r="E733" t="s">
        <v>581</v>
      </c>
      <c r="I733">
        <v>2</v>
      </c>
    </row>
    <row r="734" spans="5:9" ht="12.75">
      <c r="E734" t="s">
        <v>582</v>
      </c>
      <c r="I734">
        <v>0</v>
      </c>
    </row>
    <row r="735" spans="5:9" ht="12.75">
      <c r="E735" t="s">
        <v>583</v>
      </c>
      <c r="I735">
        <v>2</v>
      </c>
    </row>
    <row r="736" spans="5:9" ht="12.75">
      <c r="E736" t="s">
        <v>45</v>
      </c>
      <c r="I736">
        <v>0</v>
      </c>
    </row>
    <row r="737" spans="5:9" ht="12.75">
      <c r="E737" t="s">
        <v>46</v>
      </c>
      <c r="I737">
        <v>1</v>
      </c>
    </row>
    <row r="738" ht="12.75">
      <c r="E738" t="s">
        <v>47</v>
      </c>
    </row>
    <row r="739" ht="12.75">
      <c r="E739" t="s">
        <v>48</v>
      </c>
    </row>
    <row r="740" ht="12.75">
      <c r="E740" t="s">
        <v>49</v>
      </c>
    </row>
    <row r="741" ht="12.75">
      <c r="E741" t="s">
        <v>50</v>
      </c>
    </row>
    <row r="742" ht="12.75">
      <c r="E742" t="s">
        <v>51</v>
      </c>
    </row>
    <row r="743" ht="12.75">
      <c r="E743" t="s">
        <v>52</v>
      </c>
    </row>
    <row r="744" ht="12.75">
      <c r="E744" t="s">
        <v>53</v>
      </c>
    </row>
    <row r="745" ht="12.75">
      <c r="E745" t="s">
        <v>54</v>
      </c>
    </row>
    <row r="746" ht="12.75">
      <c r="E746" t="s">
        <v>55</v>
      </c>
    </row>
    <row r="747" ht="12.75">
      <c r="E747" t="s">
        <v>56</v>
      </c>
    </row>
    <row r="748" ht="12.75">
      <c r="E748" t="s">
        <v>57</v>
      </c>
    </row>
    <row r="749" ht="12.75">
      <c r="E749" t="s">
        <v>58</v>
      </c>
    </row>
    <row r="750" ht="38.25">
      <c r="E750" s="11" t="s">
        <v>59</v>
      </c>
    </row>
    <row r="751" ht="12.75">
      <c r="E751" t="s">
        <v>60</v>
      </c>
    </row>
    <row r="752" ht="12.75">
      <c r="E752" t="s">
        <v>61</v>
      </c>
    </row>
    <row r="753" ht="12.75">
      <c r="E753" t="s">
        <v>62</v>
      </c>
    </row>
    <row r="754" ht="12.75">
      <c r="E754" t="s">
        <v>63</v>
      </c>
    </row>
    <row r="755" ht="12.75">
      <c r="E755" t="s">
        <v>64</v>
      </c>
    </row>
    <row r="756" ht="12.75">
      <c r="E756" t="s">
        <v>65</v>
      </c>
    </row>
    <row r="757" ht="12.75">
      <c r="E757" t="s">
        <v>66</v>
      </c>
    </row>
    <row r="758" ht="12.75">
      <c r="E758" t="s">
        <v>67</v>
      </c>
    </row>
    <row r="759" ht="12.75">
      <c r="E759" t="s">
        <v>68</v>
      </c>
    </row>
    <row r="760" ht="38.25">
      <c r="E760" s="11" t="s">
        <v>69</v>
      </c>
    </row>
    <row r="761" ht="12.75">
      <c r="E761" t="s">
        <v>70</v>
      </c>
    </row>
    <row r="762" ht="38.25">
      <c r="E762" s="11" t="s">
        <v>71</v>
      </c>
    </row>
    <row r="763" ht="12.75">
      <c r="E763" t="s">
        <v>72</v>
      </c>
    </row>
    <row r="764" ht="38.25">
      <c r="E764" s="11" t="s">
        <v>73</v>
      </c>
    </row>
    <row r="765" ht="12.75">
      <c r="E765" t="s">
        <v>74</v>
      </c>
    </row>
    <row r="766" ht="12.75">
      <c r="E766" t="s">
        <v>75</v>
      </c>
    </row>
    <row r="767" ht="12.75">
      <c r="E767" t="s">
        <v>76</v>
      </c>
    </row>
    <row r="768" ht="12.75">
      <c r="E768" t="s">
        <v>77</v>
      </c>
    </row>
    <row r="769" ht="12.75">
      <c r="E769" t="s">
        <v>78</v>
      </c>
    </row>
    <row r="770" ht="12.75">
      <c r="E770" t="s">
        <v>587</v>
      </c>
    </row>
    <row r="771" ht="12.75">
      <c r="E771" t="s">
        <v>588</v>
      </c>
    </row>
    <row r="772" ht="12.75">
      <c r="E772" t="b">
        <v>1</v>
      </c>
    </row>
    <row r="773" ht="12.75">
      <c r="E773">
        <v>15</v>
      </c>
    </row>
    <row r="774" ht="12.75">
      <c r="E774">
        <v>57456</v>
      </c>
    </row>
    <row r="775" ht="12.75">
      <c r="E775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61"/>
  <sheetViews>
    <sheetView zoomScalePageLayoutView="0" workbookViewId="0" topLeftCell="A1">
      <selection activeCell="C5" sqref="C5"/>
    </sheetView>
  </sheetViews>
  <sheetFormatPr defaultColWidth="9.33203125" defaultRowHeight="12.75"/>
  <sheetData>
    <row r="1" spans="1:86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  <c r="AF1" t="e">
        <f>#REF!</f>
        <v>#REF!</v>
      </c>
      <c r="AG1" t="e">
        <f>#REF!</f>
        <v>#REF!</v>
      </c>
      <c r="AH1" t="e">
        <f>#REF!</f>
        <v>#REF!</v>
      </c>
      <c r="AI1" t="e">
        <f>#REF!</f>
        <v>#REF!</v>
      </c>
      <c r="AJ1" t="e">
        <f>#REF!</f>
        <v>#REF!</v>
      </c>
      <c r="AK1" t="e">
        <f>#REF!</f>
        <v>#REF!</v>
      </c>
      <c r="AL1" t="e">
        <f>#REF!</f>
        <v>#REF!</v>
      </c>
      <c r="AM1" t="e">
        <f>#REF!</f>
        <v>#REF!</v>
      </c>
      <c r="AN1" t="e">
        <f>#REF!</f>
        <v>#REF!</v>
      </c>
      <c r="AO1" t="e">
        <f>#REF!</f>
        <v>#REF!</v>
      </c>
      <c r="AP1" t="e">
        <f>#REF!</f>
        <v>#REF!</v>
      </c>
      <c r="AQ1" t="e">
        <f>#REF!</f>
        <v>#REF!</v>
      </c>
      <c r="AR1" t="e">
        <f>#REF!</f>
        <v>#REF!</v>
      </c>
      <c r="AS1" t="e">
        <f>#REF!</f>
        <v>#REF!</v>
      </c>
      <c r="AT1" t="e">
        <f>#REF!</f>
        <v>#REF!</v>
      </c>
      <c r="AU1" t="e">
        <f>#REF!</f>
        <v>#REF!</v>
      </c>
      <c r="AV1" t="e">
        <f>#REF!</f>
        <v>#REF!</v>
      </c>
      <c r="AW1" t="e">
        <f>#REF!</f>
        <v>#REF!</v>
      </c>
      <c r="AX1" t="e">
        <f>#REF!</f>
        <v>#REF!</v>
      </c>
      <c r="AY1" t="e">
        <f>#REF!</f>
        <v>#REF!</v>
      </c>
      <c r="AZ1" t="e">
        <f>#REF!</f>
        <v>#REF!</v>
      </c>
      <c r="BA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E1" t="e">
        <f>#REF!</f>
        <v>#REF!</v>
      </c>
      <c r="BF1" t="e">
        <f>#REF!</f>
        <v>#REF!</v>
      </c>
      <c r="BG1" t="e">
        <f>#REF!</f>
        <v>#REF!</v>
      </c>
      <c r="BH1" t="e">
        <f>#REF!</f>
        <v>#REF!</v>
      </c>
      <c r="BI1" t="e">
        <f>#REF!</f>
        <v>#REF!</v>
      </c>
      <c r="BJ1" t="e">
        <f>#REF!</f>
        <v>#REF!</v>
      </c>
      <c r="BK1" t="e">
        <f>#REF!</f>
        <v>#REF!</v>
      </c>
      <c r="BL1" t="e">
        <f>#REF!</f>
        <v>#REF!</v>
      </c>
      <c r="BM1" t="e">
        <f>#REF!</f>
        <v>#REF!</v>
      </c>
      <c r="BN1" t="e">
        <f>#REF!</f>
        <v>#REF!</v>
      </c>
      <c r="BO1" t="e">
        <f>#REF!</f>
        <v>#REF!</v>
      </c>
      <c r="BP1" t="e">
        <f>#REF!</f>
        <v>#REF!</v>
      </c>
      <c r="BQ1" t="e">
        <f>#REF!</f>
        <v>#REF!</v>
      </c>
      <c r="BR1" t="e">
        <f>#REF!</f>
        <v>#REF!</v>
      </c>
      <c r="BS1" t="e">
        <f>#REF!</f>
        <v>#REF!</v>
      </c>
      <c r="BT1" t="e">
        <f>#REF!</f>
        <v>#REF!</v>
      </c>
      <c r="BU1" t="e">
        <f>#REF!</f>
        <v>#REF!</v>
      </c>
      <c r="BV1" t="e">
        <f>#REF!</f>
        <v>#REF!</v>
      </c>
      <c r="BW1" t="e">
        <f>#REF!</f>
        <v>#REF!</v>
      </c>
      <c r="BX1" t="e">
        <f>#REF!</f>
        <v>#REF!</v>
      </c>
      <c r="BY1" t="e">
        <f>#REF!</f>
        <v>#REF!</v>
      </c>
      <c r="BZ1" t="e">
        <f>#REF!</f>
        <v>#REF!</v>
      </c>
      <c r="CA1" t="e">
        <f>#REF!</f>
        <v>#REF!</v>
      </c>
      <c r="CB1" t="e">
        <f>#REF!</f>
        <v>#REF!</v>
      </c>
      <c r="CC1" t="e">
        <f>#REF!</f>
        <v>#REF!</v>
      </c>
      <c r="CD1" t="e">
        <f>#REF!</f>
        <v>#REF!</v>
      </c>
      <c r="CE1" t="e">
        <f>#REF!</f>
        <v>#REF!</v>
      </c>
      <c r="CF1" t="e">
        <f>#REF!</f>
        <v>#REF!</v>
      </c>
      <c r="CG1" t="e">
        <f>#REF!</f>
        <v>#REF!</v>
      </c>
      <c r="CH1" t="e">
        <f>#REF!</f>
        <v>#REF!</v>
      </c>
    </row>
    <row r="2" spans="1:86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  <c r="AI2" t="e">
        <f>#REF!</f>
        <v>#REF!</v>
      </c>
      <c r="AJ2" t="e">
        <f>#REF!</f>
        <v>#REF!</v>
      </c>
      <c r="AK2" t="e">
        <f>#REF!</f>
        <v>#REF!</v>
      </c>
      <c r="AL2" t="e">
        <f>#REF!</f>
        <v>#REF!</v>
      </c>
      <c r="AM2" t="e">
        <f>#REF!</f>
        <v>#REF!</v>
      </c>
      <c r="AN2" t="e">
        <f>#REF!</f>
        <v>#REF!</v>
      </c>
      <c r="AO2" t="e">
        <f>#REF!</f>
        <v>#REF!</v>
      </c>
      <c r="AP2" t="e">
        <f>#REF!</f>
        <v>#REF!</v>
      </c>
      <c r="AQ2" t="e">
        <f>#REF!</f>
        <v>#REF!</v>
      </c>
      <c r="AR2" t="e">
        <f>#REF!</f>
        <v>#REF!</v>
      </c>
      <c r="AS2" t="e">
        <f>#REF!</f>
        <v>#REF!</v>
      </c>
      <c r="AT2" t="e">
        <f>#REF!</f>
        <v>#REF!</v>
      </c>
      <c r="AU2" t="e">
        <f>#REF!</f>
        <v>#REF!</v>
      </c>
      <c r="AV2" t="e">
        <f>#REF!</f>
        <v>#REF!</v>
      </c>
      <c r="AW2" t="e">
        <f>#REF!</f>
        <v>#REF!</v>
      </c>
      <c r="AX2" t="e">
        <f>#REF!</f>
        <v>#REF!</v>
      </c>
      <c r="AY2" t="e">
        <f>#REF!</f>
        <v>#REF!</v>
      </c>
      <c r="AZ2" t="e">
        <f>#REF!</f>
        <v>#REF!</v>
      </c>
      <c r="BA2" t="e">
        <f>#REF!</f>
        <v>#REF!</v>
      </c>
      <c r="BB2" t="e">
        <f>#REF!</f>
        <v>#REF!</v>
      </c>
      <c r="BC2" t="e">
        <f>#REF!</f>
        <v>#REF!</v>
      </c>
      <c r="BD2" t="e">
        <f>#REF!</f>
        <v>#REF!</v>
      </c>
      <c r="BE2" t="e">
        <f>#REF!</f>
        <v>#REF!</v>
      </c>
      <c r="BF2" t="e">
        <f>#REF!</f>
        <v>#REF!</v>
      </c>
      <c r="BG2" t="e">
        <f>#REF!</f>
        <v>#REF!</v>
      </c>
      <c r="BH2" t="e">
        <f>#REF!</f>
        <v>#REF!</v>
      </c>
      <c r="BI2" t="e">
        <f>#REF!</f>
        <v>#REF!</v>
      </c>
      <c r="BJ2" t="e">
        <f>#REF!</f>
        <v>#REF!</v>
      </c>
      <c r="BK2" t="e">
        <f>#REF!</f>
        <v>#REF!</v>
      </c>
      <c r="BL2" t="e">
        <f>#REF!</f>
        <v>#REF!</v>
      </c>
      <c r="BM2" t="e">
        <f>#REF!</f>
        <v>#REF!</v>
      </c>
      <c r="BN2" t="e">
        <f>#REF!</f>
        <v>#REF!</v>
      </c>
      <c r="BO2" t="e">
        <f>#REF!</f>
        <v>#REF!</v>
      </c>
      <c r="BP2" t="e">
        <f>#REF!</f>
        <v>#REF!</v>
      </c>
      <c r="BQ2" t="e">
        <f>#REF!</f>
        <v>#REF!</v>
      </c>
      <c r="BR2" t="e">
        <f>#REF!</f>
        <v>#REF!</v>
      </c>
      <c r="BS2" t="e">
        <f>#REF!</f>
        <v>#REF!</v>
      </c>
      <c r="BT2" t="e">
        <f>#REF!</f>
        <v>#REF!</v>
      </c>
      <c r="BU2" t="e">
        <f>#REF!</f>
        <v>#REF!</v>
      </c>
      <c r="BV2" t="e">
        <f>#REF!</f>
        <v>#REF!</v>
      </c>
      <c r="BW2" t="e">
        <f>#REF!</f>
        <v>#REF!</v>
      </c>
      <c r="BX2" t="e">
        <f>#REF!</f>
        <v>#REF!</v>
      </c>
      <c r="BY2" t="e">
        <f>#REF!</f>
        <v>#REF!</v>
      </c>
      <c r="BZ2" t="e">
        <f>#REF!</f>
        <v>#REF!</v>
      </c>
      <c r="CA2" t="e">
        <f>#REF!</f>
        <v>#REF!</v>
      </c>
      <c r="CB2" t="e">
        <f>#REF!</f>
        <v>#REF!</v>
      </c>
      <c r="CC2" t="e">
        <f>#REF!</f>
        <v>#REF!</v>
      </c>
      <c r="CD2" t="e">
        <f>#REF!</f>
        <v>#REF!</v>
      </c>
      <c r="CE2" t="e">
        <f>#REF!</f>
        <v>#REF!</v>
      </c>
      <c r="CF2" t="e">
        <f>#REF!</f>
        <v>#REF!</v>
      </c>
      <c r="CG2" t="e">
        <f>#REF!</f>
        <v>#REF!</v>
      </c>
      <c r="CH2" t="e">
        <f>#REF!</f>
        <v>#REF!</v>
      </c>
    </row>
    <row r="3" spans="1:86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  <c r="AF3" t="e">
        <f>#REF!</f>
        <v>#REF!</v>
      </c>
      <c r="AG3" t="e">
        <f>#REF!</f>
        <v>#REF!</v>
      </c>
      <c r="AH3" t="e">
        <f>#REF!</f>
        <v>#REF!</v>
      </c>
      <c r="AI3" t="e">
        <f>#REF!</f>
        <v>#REF!</v>
      </c>
      <c r="AJ3" t="e">
        <f>#REF!</f>
        <v>#REF!</v>
      </c>
      <c r="AK3" t="e">
        <f>#REF!</f>
        <v>#REF!</v>
      </c>
      <c r="AL3" t="e">
        <f>#REF!</f>
        <v>#REF!</v>
      </c>
      <c r="AM3" t="e">
        <f>#REF!</f>
        <v>#REF!</v>
      </c>
      <c r="AN3" t="e">
        <f>#REF!</f>
        <v>#REF!</v>
      </c>
      <c r="AO3" t="e">
        <f>#REF!</f>
        <v>#REF!</v>
      </c>
      <c r="AP3" t="e">
        <f>#REF!</f>
        <v>#REF!</v>
      </c>
      <c r="AQ3" t="e">
        <f>#REF!</f>
        <v>#REF!</v>
      </c>
      <c r="AR3" t="e">
        <f>#REF!</f>
        <v>#REF!</v>
      </c>
      <c r="AS3" t="e">
        <f>#REF!</f>
        <v>#REF!</v>
      </c>
      <c r="AT3" t="e">
        <f>#REF!</f>
        <v>#REF!</v>
      </c>
      <c r="AU3" t="e">
        <f>#REF!</f>
        <v>#REF!</v>
      </c>
      <c r="AV3" t="e">
        <f>#REF!</f>
        <v>#REF!</v>
      </c>
      <c r="AW3" t="e">
        <f>#REF!</f>
        <v>#REF!</v>
      </c>
      <c r="AX3" t="e">
        <f>#REF!</f>
        <v>#REF!</v>
      </c>
      <c r="AY3" t="e">
        <f>#REF!</f>
        <v>#REF!</v>
      </c>
      <c r="AZ3" t="e">
        <f>#REF!</f>
        <v>#REF!</v>
      </c>
      <c r="BA3" t="e">
        <f>#REF!</f>
        <v>#REF!</v>
      </c>
      <c r="BB3" t="e">
        <f>#REF!</f>
        <v>#REF!</v>
      </c>
      <c r="BC3" t="e">
        <f>#REF!</f>
        <v>#REF!</v>
      </c>
      <c r="BD3" t="e">
        <f>#REF!</f>
        <v>#REF!</v>
      </c>
      <c r="BE3" t="e">
        <f>#REF!</f>
        <v>#REF!</v>
      </c>
      <c r="BF3" t="e">
        <f>#REF!</f>
        <v>#REF!</v>
      </c>
      <c r="BG3" t="e">
        <f>#REF!</f>
        <v>#REF!</v>
      </c>
      <c r="BH3" t="e">
        <f>#REF!</f>
        <v>#REF!</v>
      </c>
      <c r="BI3" t="e">
        <f>#REF!</f>
        <v>#REF!</v>
      </c>
      <c r="BJ3" t="e">
        <f>#REF!</f>
        <v>#REF!</v>
      </c>
      <c r="BK3" t="e">
        <f>#REF!</f>
        <v>#REF!</v>
      </c>
      <c r="BL3" t="e">
        <f>#REF!</f>
        <v>#REF!</v>
      </c>
      <c r="BM3" t="e">
        <f>#REF!</f>
        <v>#REF!</v>
      </c>
      <c r="BN3" t="e">
        <f>#REF!</f>
        <v>#REF!</v>
      </c>
      <c r="BO3" t="e">
        <f>#REF!</f>
        <v>#REF!</v>
      </c>
      <c r="BP3" t="e">
        <f>#REF!</f>
        <v>#REF!</v>
      </c>
      <c r="BQ3" t="e">
        <f>#REF!</f>
        <v>#REF!</v>
      </c>
      <c r="BR3" t="e">
        <f>#REF!</f>
        <v>#REF!</v>
      </c>
      <c r="BS3" t="e">
        <f>#REF!</f>
        <v>#REF!</v>
      </c>
      <c r="BT3" t="e">
        <f>#REF!</f>
        <v>#REF!</v>
      </c>
      <c r="BU3" t="e">
        <f>#REF!</f>
        <v>#REF!</v>
      </c>
      <c r="BV3" t="e">
        <f>#REF!</f>
        <v>#REF!</v>
      </c>
      <c r="BW3" t="e">
        <f>#REF!</f>
        <v>#REF!</v>
      </c>
      <c r="BX3" t="e">
        <f>#REF!</f>
        <v>#REF!</v>
      </c>
      <c r="BY3" t="e">
        <f>#REF!</f>
        <v>#REF!</v>
      </c>
      <c r="BZ3" t="e">
        <f>#REF!</f>
        <v>#REF!</v>
      </c>
      <c r="CA3" t="e">
        <f>#REF!</f>
        <v>#REF!</v>
      </c>
      <c r="CB3" t="e">
        <f>#REF!</f>
        <v>#REF!</v>
      </c>
      <c r="CC3" t="e">
        <f>#REF!</f>
        <v>#REF!</v>
      </c>
      <c r="CD3" t="e">
        <f>#REF!</f>
        <v>#REF!</v>
      </c>
      <c r="CE3" t="e">
        <f>#REF!</f>
        <v>#REF!</v>
      </c>
      <c r="CF3" t="e">
        <f>#REF!</f>
        <v>#REF!</v>
      </c>
      <c r="CG3" t="e">
        <f>#REF!</f>
        <v>#REF!</v>
      </c>
      <c r="CH3" t="e">
        <f>#REF!</f>
        <v>#REF!</v>
      </c>
    </row>
    <row r="4" spans="1:86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#REF!</f>
        <v>#REF!</v>
      </c>
      <c r="AG4" t="e">
        <f>#REF!</f>
        <v>#REF!</v>
      </c>
      <c r="AH4" t="e">
        <f>#REF!</f>
        <v>#REF!</v>
      </c>
      <c r="AI4" t="e">
        <f>#REF!</f>
        <v>#REF!</v>
      </c>
      <c r="AJ4" t="e">
        <f>#REF!</f>
        <v>#REF!</v>
      </c>
      <c r="AK4" t="e">
        <f>#REF!</f>
        <v>#REF!</v>
      </c>
      <c r="AL4" t="e">
        <f>#REF!</f>
        <v>#REF!</v>
      </c>
      <c r="AM4" t="e">
        <f>#REF!</f>
        <v>#REF!</v>
      </c>
      <c r="AN4" t="e">
        <f>#REF!</f>
        <v>#REF!</v>
      </c>
      <c r="AO4" t="e">
        <f>#REF!</f>
        <v>#REF!</v>
      </c>
      <c r="AP4" t="e">
        <f>#REF!</f>
        <v>#REF!</v>
      </c>
      <c r="AQ4" t="e">
        <f>#REF!</f>
        <v>#REF!</v>
      </c>
      <c r="AR4" t="e">
        <f>#REF!</f>
        <v>#REF!</v>
      </c>
      <c r="AS4" t="e">
        <f>#REF!</f>
        <v>#REF!</v>
      </c>
      <c r="AT4" t="e">
        <f>#REF!</f>
        <v>#REF!</v>
      </c>
      <c r="AU4" t="e">
        <f>#REF!</f>
        <v>#REF!</v>
      </c>
      <c r="AV4" t="e">
        <f>#REF!</f>
        <v>#REF!</v>
      </c>
      <c r="AW4" t="e">
        <f>#REF!</f>
        <v>#REF!</v>
      </c>
      <c r="AX4" t="e">
        <f>#REF!</f>
        <v>#REF!</v>
      </c>
      <c r="AY4" t="e">
        <f>#REF!</f>
        <v>#REF!</v>
      </c>
      <c r="AZ4" t="e">
        <f>#REF!</f>
        <v>#REF!</v>
      </c>
      <c r="BA4" t="e">
        <f>#REF!</f>
        <v>#REF!</v>
      </c>
      <c r="BB4" t="e">
        <f>#REF!</f>
        <v>#REF!</v>
      </c>
      <c r="BC4" t="e">
        <f>#REF!</f>
        <v>#REF!</v>
      </c>
      <c r="BD4" t="e">
        <f>#REF!</f>
        <v>#REF!</v>
      </c>
      <c r="BE4" t="e">
        <f>#REF!</f>
        <v>#REF!</v>
      </c>
      <c r="BF4" t="e">
        <f>#REF!</f>
        <v>#REF!</v>
      </c>
      <c r="BG4" t="e">
        <f>#REF!</f>
        <v>#REF!</v>
      </c>
      <c r="BH4" t="e">
        <f>#REF!</f>
        <v>#REF!</v>
      </c>
      <c r="BI4" t="e">
        <f>#REF!</f>
        <v>#REF!</v>
      </c>
      <c r="BJ4" t="e">
        <f>#REF!</f>
        <v>#REF!</v>
      </c>
      <c r="BK4" t="e">
        <f>#REF!</f>
        <v>#REF!</v>
      </c>
      <c r="BL4" t="e">
        <f>#REF!</f>
        <v>#REF!</v>
      </c>
      <c r="BM4" t="e">
        <f>#REF!</f>
        <v>#REF!</v>
      </c>
      <c r="BN4" t="e">
        <f>#REF!</f>
        <v>#REF!</v>
      </c>
      <c r="BO4" t="e">
        <f>#REF!</f>
        <v>#REF!</v>
      </c>
      <c r="BP4" t="e">
        <f>#REF!</f>
        <v>#REF!</v>
      </c>
      <c r="BQ4" t="e">
        <f>#REF!</f>
        <v>#REF!</v>
      </c>
      <c r="BR4" t="e">
        <f>#REF!</f>
        <v>#REF!</v>
      </c>
      <c r="BS4" t="e">
        <f>#REF!</f>
        <v>#REF!</v>
      </c>
      <c r="BT4" t="e">
        <f>#REF!</f>
        <v>#REF!</v>
      </c>
      <c r="BU4" t="e">
        <f>#REF!</f>
        <v>#REF!</v>
      </c>
      <c r="BV4" t="e">
        <f>#REF!</f>
        <v>#REF!</v>
      </c>
      <c r="BW4" t="e">
        <f>#REF!</f>
        <v>#REF!</v>
      </c>
      <c r="BX4" t="e">
        <f>#REF!</f>
        <v>#REF!</v>
      </c>
      <c r="BY4" t="e">
        <f>#REF!</f>
        <v>#REF!</v>
      </c>
      <c r="BZ4" t="e">
        <f>#REF!</f>
        <v>#REF!</v>
      </c>
      <c r="CA4" t="e">
        <f>#REF!</f>
        <v>#REF!</v>
      </c>
      <c r="CB4" t="e">
        <f>#REF!</f>
        <v>#REF!</v>
      </c>
      <c r="CC4" t="e">
        <f>#REF!</f>
        <v>#REF!</v>
      </c>
      <c r="CD4" t="e">
        <f>#REF!</f>
        <v>#REF!</v>
      </c>
      <c r="CE4" t="e">
        <f>#REF!</f>
        <v>#REF!</v>
      </c>
      <c r="CF4" t="e">
        <f>#REF!</f>
        <v>#REF!</v>
      </c>
      <c r="CG4" t="e">
        <f>#REF!</f>
        <v>#REF!</v>
      </c>
      <c r="CH4" t="e">
        <f>#REF!</f>
        <v>#REF!</v>
      </c>
    </row>
    <row r="5" spans="1:86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  <c r="AF5" t="e">
        <f>#REF!</f>
        <v>#REF!</v>
      </c>
      <c r="AG5" t="e">
        <f>#REF!</f>
        <v>#REF!</v>
      </c>
      <c r="AH5" t="e">
        <f>#REF!</f>
        <v>#REF!</v>
      </c>
      <c r="AI5" t="e">
        <f>#REF!</f>
        <v>#REF!</v>
      </c>
      <c r="AJ5" t="e">
        <f>#REF!</f>
        <v>#REF!</v>
      </c>
      <c r="AK5" t="e">
        <f>#REF!</f>
        <v>#REF!</v>
      </c>
      <c r="AL5" t="e">
        <f>#REF!</f>
        <v>#REF!</v>
      </c>
      <c r="AM5" t="e">
        <f>#REF!</f>
        <v>#REF!</v>
      </c>
      <c r="AN5" t="e">
        <f>#REF!</f>
        <v>#REF!</v>
      </c>
      <c r="AO5" t="e">
        <f>#REF!</f>
        <v>#REF!</v>
      </c>
      <c r="AP5" t="e">
        <f>#REF!</f>
        <v>#REF!</v>
      </c>
      <c r="AQ5" t="e">
        <f>#REF!</f>
        <v>#REF!</v>
      </c>
      <c r="AR5" t="e">
        <f>#REF!</f>
        <v>#REF!</v>
      </c>
      <c r="AS5" t="e">
        <f>#REF!</f>
        <v>#REF!</v>
      </c>
      <c r="AT5" t="e">
        <f>#REF!</f>
        <v>#REF!</v>
      </c>
      <c r="AU5" t="e">
        <f>#REF!</f>
        <v>#REF!</v>
      </c>
      <c r="AV5" t="e">
        <f>#REF!</f>
        <v>#REF!</v>
      </c>
      <c r="AW5" t="e">
        <f>#REF!</f>
        <v>#REF!</v>
      </c>
      <c r="AX5" t="e">
        <f>#REF!</f>
        <v>#REF!</v>
      </c>
      <c r="AY5" t="e">
        <f>#REF!</f>
        <v>#REF!</v>
      </c>
      <c r="AZ5" t="e">
        <f>#REF!</f>
        <v>#REF!</v>
      </c>
      <c r="BA5" t="e">
        <f>#REF!</f>
        <v>#REF!</v>
      </c>
      <c r="BB5" t="e">
        <f>#REF!</f>
        <v>#REF!</v>
      </c>
      <c r="BC5" t="e">
        <f>#REF!</f>
        <v>#REF!</v>
      </c>
      <c r="BD5" t="e">
        <f>#REF!</f>
        <v>#REF!</v>
      </c>
      <c r="BE5" t="e">
        <f>#REF!</f>
        <v>#REF!</v>
      </c>
      <c r="BF5" t="e">
        <f>#REF!</f>
        <v>#REF!</v>
      </c>
      <c r="BG5" t="e">
        <f>#REF!</f>
        <v>#REF!</v>
      </c>
      <c r="BH5" t="e">
        <f>#REF!</f>
        <v>#REF!</v>
      </c>
      <c r="BI5" t="e">
        <f>#REF!</f>
        <v>#REF!</v>
      </c>
      <c r="BJ5" t="e">
        <f>#REF!</f>
        <v>#REF!</v>
      </c>
      <c r="BK5" t="e">
        <f>#REF!</f>
        <v>#REF!</v>
      </c>
      <c r="BL5" t="e">
        <f>#REF!</f>
        <v>#REF!</v>
      </c>
      <c r="BM5" t="e">
        <f>#REF!</f>
        <v>#REF!</v>
      </c>
      <c r="BN5" t="e">
        <f>#REF!</f>
        <v>#REF!</v>
      </c>
      <c r="BO5" t="e">
        <f>#REF!</f>
        <v>#REF!</v>
      </c>
      <c r="BP5" t="e">
        <f>#REF!</f>
        <v>#REF!</v>
      </c>
      <c r="BQ5" t="e">
        <f>#REF!</f>
        <v>#REF!</v>
      </c>
      <c r="BR5" t="e">
        <f>#REF!</f>
        <v>#REF!</v>
      </c>
      <c r="BS5" t="e">
        <f>#REF!</f>
        <v>#REF!</v>
      </c>
      <c r="BT5" t="e">
        <f>#REF!</f>
        <v>#REF!</v>
      </c>
      <c r="BU5" t="e">
        <f>#REF!</f>
        <v>#REF!</v>
      </c>
      <c r="BV5" t="e">
        <f>#REF!</f>
        <v>#REF!</v>
      </c>
      <c r="BW5" t="e">
        <f>#REF!</f>
        <v>#REF!</v>
      </c>
      <c r="BX5" t="e">
        <f>#REF!</f>
        <v>#REF!</v>
      </c>
      <c r="BY5" t="e">
        <f>#REF!</f>
        <v>#REF!</v>
      </c>
      <c r="BZ5" t="e">
        <f>#REF!</f>
        <v>#REF!</v>
      </c>
      <c r="CA5" t="e">
        <f>#REF!</f>
        <v>#REF!</v>
      </c>
      <c r="CB5" t="e">
        <f>#REF!</f>
        <v>#REF!</v>
      </c>
      <c r="CC5" t="e">
        <f>#REF!</f>
        <v>#REF!</v>
      </c>
      <c r="CD5" t="e">
        <f>#REF!</f>
        <v>#REF!</v>
      </c>
      <c r="CE5" t="e">
        <f>#REF!</f>
        <v>#REF!</v>
      </c>
      <c r="CF5" t="e">
        <f>#REF!</f>
        <v>#REF!</v>
      </c>
      <c r="CG5" t="e">
        <f>#REF!</f>
        <v>#REF!</v>
      </c>
      <c r="CH5" t="e">
        <f>#REF!</f>
        <v>#REF!</v>
      </c>
    </row>
    <row r="6" spans="1:86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  <c r="AF6" t="e">
        <f>#REF!</f>
        <v>#REF!</v>
      </c>
      <c r="AG6" t="e">
        <f>#REF!</f>
        <v>#REF!</v>
      </c>
      <c r="AH6" t="e">
        <f>#REF!</f>
        <v>#REF!</v>
      </c>
      <c r="AI6" t="e">
        <f>#REF!</f>
        <v>#REF!</v>
      </c>
      <c r="AJ6" t="e">
        <f>#REF!</f>
        <v>#REF!</v>
      </c>
      <c r="AK6" t="e">
        <f>#REF!</f>
        <v>#REF!</v>
      </c>
      <c r="AL6" t="e">
        <f>#REF!</f>
        <v>#REF!</v>
      </c>
      <c r="AM6" t="e">
        <f>#REF!</f>
        <v>#REF!</v>
      </c>
      <c r="AN6" t="e">
        <f>#REF!</f>
        <v>#REF!</v>
      </c>
      <c r="AO6" t="e">
        <f>#REF!</f>
        <v>#REF!</v>
      </c>
      <c r="AP6" t="e">
        <f>#REF!</f>
        <v>#REF!</v>
      </c>
      <c r="AQ6" t="e">
        <f>#REF!</f>
        <v>#REF!</v>
      </c>
      <c r="AR6" t="e">
        <f>#REF!</f>
        <v>#REF!</v>
      </c>
      <c r="AS6" t="e">
        <f>#REF!</f>
        <v>#REF!</v>
      </c>
      <c r="AT6" t="e">
        <f>#REF!</f>
        <v>#REF!</v>
      </c>
      <c r="AU6" t="e">
        <f>#REF!</f>
        <v>#REF!</v>
      </c>
      <c r="AV6" t="e">
        <f>#REF!</f>
        <v>#REF!</v>
      </c>
      <c r="AW6" t="e">
        <f>#REF!</f>
        <v>#REF!</v>
      </c>
      <c r="AX6" t="e">
        <f>#REF!</f>
        <v>#REF!</v>
      </c>
      <c r="AY6" t="e">
        <f>#REF!</f>
        <v>#REF!</v>
      </c>
      <c r="AZ6" t="e">
        <f>#REF!</f>
        <v>#REF!</v>
      </c>
      <c r="BA6" t="e">
        <f>#REF!</f>
        <v>#REF!</v>
      </c>
      <c r="BB6" t="e">
        <f>#REF!</f>
        <v>#REF!</v>
      </c>
      <c r="BC6" t="e">
        <f>#REF!</f>
        <v>#REF!</v>
      </c>
      <c r="BD6" t="e">
        <f>#REF!</f>
        <v>#REF!</v>
      </c>
      <c r="BE6" t="e">
        <f>#REF!</f>
        <v>#REF!</v>
      </c>
      <c r="BF6" t="e">
        <f>#REF!</f>
        <v>#REF!</v>
      </c>
      <c r="BG6" t="e">
        <f>#REF!</f>
        <v>#REF!</v>
      </c>
      <c r="BH6" t="e">
        <f>#REF!</f>
        <v>#REF!</v>
      </c>
      <c r="BI6" t="e">
        <f>#REF!</f>
        <v>#REF!</v>
      </c>
      <c r="BJ6" t="e">
        <f>#REF!</f>
        <v>#REF!</v>
      </c>
      <c r="BK6" t="e">
        <f>#REF!</f>
        <v>#REF!</v>
      </c>
      <c r="BL6" t="e">
        <f>#REF!</f>
        <v>#REF!</v>
      </c>
      <c r="BM6" t="e">
        <f>#REF!</f>
        <v>#REF!</v>
      </c>
      <c r="BN6" t="e">
        <f>#REF!</f>
        <v>#REF!</v>
      </c>
      <c r="BO6" t="e">
        <f>#REF!</f>
        <v>#REF!</v>
      </c>
      <c r="BP6" t="e">
        <f>#REF!</f>
        <v>#REF!</v>
      </c>
      <c r="BQ6" t="e">
        <f>#REF!</f>
        <v>#REF!</v>
      </c>
      <c r="BR6" t="e">
        <f>#REF!</f>
        <v>#REF!</v>
      </c>
      <c r="BS6" t="e">
        <f>#REF!</f>
        <v>#REF!</v>
      </c>
      <c r="BT6" t="e">
        <f>#REF!</f>
        <v>#REF!</v>
      </c>
      <c r="BU6" t="e">
        <f>#REF!</f>
        <v>#REF!</v>
      </c>
      <c r="BV6" t="e">
        <f>#REF!</f>
        <v>#REF!</v>
      </c>
      <c r="BW6" t="e">
        <f>#REF!</f>
        <v>#REF!</v>
      </c>
      <c r="BX6" t="e">
        <f>#REF!</f>
        <v>#REF!</v>
      </c>
      <c r="BY6" t="e">
        <f>#REF!</f>
        <v>#REF!</v>
      </c>
      <c r="BZ6" t="e">
        <f>#REF!</f>
        <v>#REF!</v>
      </c>
      <c r="CA6" t="e">
        <f>#REF!</f>
        <v>#REF!</v>
      </c>
      <c r="CB6" t="e">
        <f>#REF!</f>
        <v>#REF!</v>
      </c>
      <c r="CC6" t="e">
        <f>#REF!</f>
        <v>#REF!</v>
      </c>
      <c r="CD6" t="e">
        <f>#REF!</f>
        <v>#REF!</v>
      </c>
      <c r="CE6" t="e">
        <f>#REF!</f>
        <v>#REF!</v>
      </c>
      <c r="CF6" t="e">
        <f>#REF!</f>
        <v>#REF!</v>
      </c>
      <c r="CG6" t="e">
        <f>#REF!</f>
        <v>#REF!</v>
      </c>
      <c r="CH6" t="e">
        <f>#REF!</f>
        <v>#REF!</v>
      </c>
    </row>
    <row r="7" spans="1:86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  <c r="AF7" t="e">
        <f>#REF!</f>
        <v>#REF!</v>
      </c>
      <c r="AG7" t="e">
        <f>#REF!</f>
        <v>#REF!</v>
      </c>
      <c r="AH7" t="e">
        <f>#REF!</f>
        <v>#REF!</v>
      </c>
      <c r="AI7" t="e">
        <f>#REF!</f>
        <v>#REF!</v>
      </c>
      <c r="AJ7" t="e">
        <f>#REF!</f>
        <v>#REF!</v>
      </c>
      <c r="AK7" t="e">
        <f>#REF!</f>
        <v>#REF!</v>
      </c>
      <c r="AL7" t="e">
        <f>#REF!</f>
        <v>#REF!</v>
      </c>
      <c r="AM7" t="e">
        <f>#REF!</f>
        <v>#REF!</v>
      </c>
      <c r="AN7" t="e">
        <f>#REF!</f>
        <v>#REF!</v>
      </c>
      <c r="AO7" t="e">
        <f>#REF!</f>
        <v>#REF!</v>
      </c>
      <c r="AP7" t="e">
        <f>#REF!</f>
        <v>#REF!</v>
      </c>
      <c r="AQ7" t="e">
        <f>#REF!</f>
        <v>#REF!</v>
      </c>
      <c r="AR7" t="e">
        <f>#REF!</f>
        <v>#REF!</v>
      </c>
      <c r="AS7" t="e">
        <f>#REF!</f>
        <v>#REF!</v>
      </c>
      <c r="AT7" t="e">
        <f>#REF!</f>
        <v>#REF!</v>
      </c>
      <c r="AU7" t="e">
        <f>#REF!</f>
        <v>#REF!</v>
      </c>
      <c r="AV7" t="e">
        <f>#REF!</f>
        <v>#REF!</v>
      </c>
      <c r="AW7" t="e">
        <f>#REF!</f>
        <v>#REF!</v>
      </c>
      <c r="AX7" t="e">
        <f>#REF!</f>
        <v>#REF!</v>
      </c>
      <c r="AY7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  <c r="BC7" t="e">
        <f>#REF!</f>
        <v>#REF!</v>
      </c>
      <c r="BD7" t="e">
        <f>#REF!</f>
        <v>#REF!</v>
      </c>
      <c r="BE7" t="e">
        <f>#REF!</f>
        <v>#REF!</v>
      </c>
      <c r="BF7" t="e">
        <f>#REF!</f>
        <v>#REF!</v>
      </c>
      <c r="BG7" t="e">
        <f>#REF!</f>
        <v>#REF!</v>
      </c>
      <c r="BH7" t="e">
        <f>#REF!</f>
        <v>#REF!</v>
      </c>
      <c r="BI7" t="e">
        <f>#REF!</f>
        <v>#REF!</v>
      </c>
      <c r="BJ7" t="e">
        <f>#REF!</f>
        <v>#REF!</v>
      </c>
      <c r="BK7" t="e">
        <f>#REF!</f>
        <v>#REF!</v>
      </c>
      <c r="BL7" t="e">
        <f>#REF!</f>
        <v>#REF!</v>
      </c>
      <c r="BM7" t="e">
        <f>#REF!</f>
        <v>#REF!</v>
      </c>
      <c r="BN7" t="e">
        <f>#REF!</f>
        <v>#REF!</v>
      </c>
      <c r="BO7" t="e">
        <f>#REF!</f>
        <v>#REF!</v>
      </c>
      <c r="BP7" t="e">
        <f>#REF!</f>
        <v>#REF!</v>
      </c>
      <c r="BQ7" t="e">
        <f>#REF!</f>
        <v>#REF!</v>
      </c>
      <c r="BR7" t="e">
        <f>#REF!</f>
        <v>#REF!</v>
      </c>
      <c r="BS7" t="e">
        <f>#REF!</f>
        <v>#REF!</v>
      </c>
      <c r="BT7" t="e">
        <f>#REF!</f>
        <v>#REF!</v>
      </c>
      <c r="BU7" t="e">
        <f>#REF!</f>
        <v>#REF!</v>
      </c>
      <c r="BV7" t="e">
        <f>#REF!</f>
        <v>#REF!</v>
      </c>
      <c r="BW7" t="e">
        <f>#REF!</f>
        <v>#REF!</v>
      </c>
      <c r="BX7" t="e">
        <f>#REF!</f>
        <v>#REF!</v>
      </c>
      <c r="BY7" t="e">
        <f>#REF!</f>
        <v>#REF!</v>
      </c>
      <c r="BZ7" t="e">
        <f>#REF!</f>
        <v>#REF!</v>
      </c>
      <c r="CA7" t="e">
        <f>#REF!</f>
        <v>#REF!</v>
      </c>
      <c r="CB7" t="e">
        <f>#REF!</f>
        <v>#REF!</v>
      </c>
      <c r="CC7" t="e">
        <f>#REF!</f>
        <v>#REF!</v>
      </c>
      <c r="CD7" t="e">
        <f>#REF!</f>
        <v>#REF!</v>
      </c>
      <c r="CE7" t="e">
        <f>#REF!</f>
        <v>#REF!</v>
      </c>
      <c r="CF7" t="e">
        <f>#REF!</f>
        <v>#REF!</v>
      </c>
      <c r="CG7" t="e">
        <f>#REF!</f>
        <v>#REF!</v>
      </c>
      <c r="CH7" t="e">
        <f>#REF!</f>
        <v>#REF!</v>
      </c>
    </row>
    <row r="8" spans="1:86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  <c r="AF8" t="e">
        <f>#REF!</f>
        <v>#REF!</v>
      </c>
      <c r="AG8" t="e">
        <f>#REF!</f>
        <v>#REF!</v>
      </c>
      <c r="AH8" t="e">
        <f>#REF!</f>
        <v>#REF!</v>
      </c>
      <c r="AI8" t="e">
        <f>#REF!</f>
        <v>#REF!</v>
      </c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t="e">
        <f>#REF!</f>
        <v>#REF!</v>
      </c>
      <c r="AO8" t="e">
        <f>#REF!</f>
        <v>#REF!</v>
      </c>
      <c r="AP8" t="e">
        <f>#REF!</f>
        <v>#REF!</v>
      </c>
      <c r="AQ8" t="e">
        <f>#REF!</f>
        <v>#REF!</v>
      </c>
      <c r="AR8" t="e">
        <f>#REF!</f>
        <v>#REF!</v>
      </c>
      <c r="AS8" t="e">
        <f>#REF!</f>
        <v>#REF!</v>
      </c>
      <c r="AT8" t="e">
        <f>#REF!</f>
        <v>#REF!</v>
      </c>
      <c r="AU8" t="e">
        <f>#REF!</f>
        <v>#REF!</v>
      </c>
      <c r="AV8" t="e">
        <f>#REF!</f>
        <v>#REF!</v>
      </c>
      <c r="AW8" t="e">
        <f>#REF!</f>
        <v>#REF!</v>
      </c>
      <c r="AX8" t="e">
        <f>#REF!</f>
        <v>#REF!</v>
      </c>
      <c r="AY8" t="e">
        <f>#REF!</f>
        <v>#REF!</v>
      </c>
      <c r="AZ8" t="e">
        <f>#REF!</f>
        <v>#REF!</v>
      </c>
      <c r="BA8" t="e">
        <f>#REF!</f>
        <v>#REF!</v>
      </c>
      <c r="BB8" t="e">
        <f>#REF!</f>
        <v>#REF!</v>
      </c>
      <c r="BC8" t="e">
        <f>#REF!</f>
        <v>#REF!</v>
      </c>
      <c r="BD8" t="e">
        <f>#REF!</f>
        <v>#REF!</v>
      </c>
      <c r="BE8" t="e">
        <f>#REF!</f>
        <v>#REF!</v>
      </c>
      <c r="BF8" t="e">
        <f>#REF!</f>
        <v>#REF!</v>
      </c>
      <c r="BG8" t="e">
        <f>#REF!</f>
        <v>#REF!</v>
      </c>
      <c r="BH8" t="e">
        <f>#REF!</f>
        <v>#REF!</v>
      </c>
      <c r="BI8" t="e">
        <f>#REF!</f>
        <v>#REF!</v>
      </c>
      <c r="BJ8" t="e">
        <f>#REF!</f>
        <v>#REF!</v>
      </c>
      <c r="BK8" t="e">
        <f>#REF!</f>
        <v>#REF!</v>
      </c>
      <c r="BL8" t="e">
        <f>#REF!</f>
        <v>#REF!</v>
      </c>
      <c r="BM8" t="e">
        <f>#REF!</f>
        <v>#REF!</v>
      </c>
      <c r="BN8" t="e">
        <f>#REF!</f>
        <v>#REF!</v>
      </c>
      <c r="BO8" t="e">
        <f>#REF!</f>
        <v>#REF!</v>
      </c>
      <c r="BP8" t="e">
        <f>#REF!</f>
        <v>#REF!</v>
      </c>
      <c r="BQ8" t="e">
        <f>#REF!</f>
        <v>#REF!</v>
      </c>
      <c r="BR8" t="e">
        <f>#REF!</f>
        <v>#REF!</v>
      </c>
      <c r="BS8" t="e">
        <f>#REF!</f>
        <v>#REF!</v>
      </c>
      <c r="BT8" t="e">
        <f>#REF!</f>
        <v>#REF!</v>
      </c>
      <c r="BU8" t="e">
        <f>#REF!</f>
        <v>#REF!</v>
      </c>
      <c r="BV8" t="e">
        <f>#REF!</f>
        <v>#REF!</v>
      </c>
      <c r="BW8" t="e">
        <f>#REF!</f>
        <v>#REF!</v>
      </c>
      <c r="BX8" t="e">
        <f>#REF!</f>
        <v>#REF!</v>
      </c>
      <c r="BY8" t="e">
        <f>#REF!</f>
        <v>#REF!</v>
      </c>
      <c r="BZ8" t="e">
        <f>#REF!</f>
        <v>#REF!</v>
      </c>
      <c r="CA8" t="e">
        <f>#REF!</f>
        <v>#REF!</v>
      </c>
      <c r="CB8" t="e">
        <f>#REF!</f>
        <v>#REF!</v>
      </c>
      <c r="CC8" t="e">
        <f>#REF!</f>
        <v>#REF!</v>
      </c>
      <c r="CD8" t="e">
        <f>#REF!</f>
        <v>#REF!</v>
      </c>
      <c r="CE8" t="e">
        <f>#REF!</f>
        <v>#REF!</v>
      </c>
      <c r="CF8" t="e">
        <f>#REF!</f>
        <v>#REF!</v>
      </c>
      <c r="CG8" t="e">
        <f>#REF!</f>
        <v>#REF!</v>
      </c>
      <c r="CH8" t="e">
        <f>#REF!</f>
        <v>#REF!</v>
      </c>
    </row>
    <row r="9" spans="1:86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t="e">
        <f>#REF!</f>
        <v>#REF!</v>
      </c>
      <c r="AK9" t="e">
        <f>#REF!</f>
        <v>#REF!</v>
      </c>
      <c r="AL9" t="e">
        <f>#REF!</f>
        <v>#REF!</v>
      </c>
      <c r="AM9" t="e">
        <f>#REF!</f>
        <v>#REF!</v>
      </c>
      <c r="AN9" t="e">
        <f>#REF!</f>
        <v>#REF!</v>
      </c>
      <c r="AO9" t="e">
        <f>#REF!</f>
        <v>#REF!</v>
      </c>
      <c r="AP9" t="e">
        <f>#REF!</f>
        <v>#REF!</v>
      </c>
      <c r="AQ9" t="e">
        <f>#REF!</f>
        <v>#REF!</v>
      </c>
      <c r="AR9" t="e">
        <f>#REF!</f>
        <v>#REF!</v>
      </c>
      <c r="AS9" t="e">
        <f>#REF!</f>
        <v>#REF!</v>
      </c>
      <c r="AT9" t="e">
        <f>#REF!</f>
        <v>#REF!</v>
      </c>
      <c r="AU9" t="e">
        <f>#REF!</f>
        <v>#REF!</v>
      </c>
      <c r="AV9" t="e">
        <f>#REF!</f>
        <v>#REF!</v>
      </c>
      <c r="AW9" t="e">
        <f>#REF!</f>
        <v>#REF!</v>
      </c>
      <c r="AX9" t="e">
        <f>#REF!</f>
        <v>#REF!</v>
      </c>
      <c r="AY9" t="e">
        <f>#REF!</f>
        <v>#REF!</v>
      </c>
      <c r="AZ9" t="e">
        <f>#REF!</f>
        <v>#REF!</v>
      </c>
      <c r="BA9" t="e">
        <f>#REF!</f>
        <v>#REF!</v>
      </c>
      <c r="BB9" t="e">
        <f>#REF!</f>
        <v>#REF!</v>
      </c>
      <c r="BC9" t="e">
        <f>#REF!</f>
        <v>#REF!</v>
      </c>
      <c r="BD9" t="e">
        <f>#REF!</f>
        <v>#REF!</v>
      </c>
      <c r="BE9" t="e">
        <f>#REF!</f>
        <v>#REF!</v>
      </c>
      <c r="BF9" t="e">
        <f>#REF!</f>
        <v>#REF!</v>
      </c>
      <c r="BG9" t="e">
        <f>#REF!</f>
        <v>#REF!</v>
      </c>
      <c r="BH9" t="e">
        <f>#REF!</f>
        <v>#REF!</v>
      </c>
      <c r="BI9" t="e">
        <f>#REF!</f>
        <v>#REF!</v>
      </c>
      <c r="BJ9" t="e">
        <f>#REF!</f>
        <v>#REF!</v>
      </c>
      <c r="BK9" t="e">
        <f>#REF!</f>
        <v>#REF!</v>
      </c>
      <c r="BL9" t="e">
        <f>#REF!</f>
        <v>#REF!</v>
      </c>
      <c r="BM9" t="e">
        <f>#REF!</f>
        <v>#REF!</v>
      </c>
      <c r="BN9" t="e">
        <f>#REF!</f>
        <v>#REF!</v>
      </c>
      <c r="BO9" t="e">
        <f>#REF!</f>
        <v>#REF!</v>
      </c>
      <c r="BP9" t="e">
        <f>#REF!</f>
        <v>#REF!</v>
      </c>
      <c r="BQ9" t="e">
        <f>#REF!</f>
        <v>#REF!</v>
      </c>
      <c r="BR9" t="e">
        <f>#REF!</f>
        <v>#REF!</v>
      </c>
      <c r="BS9" t="e">
        <f>#REF!</f>
        <v>#REF!</v>
      </c>
      <c r="BT9" t="e">
        <f>#REF!</f>
        <v>#REF!</v>
      </c>
      <c r="BU9" t="e">
        <f>#REF!</f>
        <v>#REF!</v>
      </c>
      <c r="BV9" t="e">
        <f>#REF!</f>
        <v>#REF!</v>
      </c>
      <c r="BW9" t="e">
        <f>#REF!</f>
        <v>#REF!</v>
      </c>
      <c r="BX9" t="e">
        <f>#REF!</f>
        <v>#REF!</v>
      </c>
      <c r="BY9" t="e">
        <f>#REF!</f>
        <v>#REF!</v>
      </c>
      <c r="BZ9" t="e">
        <f>#REF!</f>
        <v>#REF!</v>
      </c>
      <c r="CA9" t="e">
        <f>#REF!</f>
        <v>#REF!</v>
      </c>
      <c r="CB9" t="e">
        <f>#REF!</f>
        <v>#REF!</v>
      </c>
      <c r="CC9" t="e">
        <f>#REF!</f>
        <v>#REF!</v>
      </c>
      <c r="CD9" t="e">
        <f>#REF!</f>
        <v>#REF!</v>
      </c>
      <c r="CE9" t="e">
        <f>#REF!</f>
        <v>#REF!</v>
      </c>
      <c r="CF9" t="e">
        <f>#REF!</f>
        <v>#REF!</v>
      </c>
      <c r="CG9" t="e">
        <f>#REF!</f>
        <v>#REF!</v>
      </c>
      <c r="CH9" t="e">
        <f>#REF!</f>
        <v>#REF!</v>
      </c>
    </row>
    <row r="10" spans="1:86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  <c r="AF10" t="e">
        <f>#REF!</f>
        <v>#REF!</v>
      </c>
      <c r="AG10" t="e">
        <f>#REF!</f>
        <v>#REF!</v>
      </c>
      <c r="AH10" t="e">
        <f>#REF!</f>
        <v>#REF!</v>
      </c>
      <c r="AI10" t="e">
        <f>#REF!</f>
        <v>#REF!</v>
      </c>
      <c r="AJ10" t="e">
        <f>#REF!</f>
        <v>#REF!</v>
      </c>
      <c r="AK10" t="e">
        <f>#REF!</f>
        <v>#REF!</v>
      </c>
      <c r="AL10" t="e">
        <f>#REF!</f>
        <v>#REF!</v>
      </c>
      <c r="AM10" t="e">
        <f>#REF!</f>
        <v>#REF!</v>
      </c>
      <c r="AN10" t="e">
        <f>#REF!</f>
        <v>#REF!</v>
      </c>
      <c r="AO10" t="e">
        <f>#REF!</f>
        <v>#REF!</v>
      </c>
      <c r="AP10" t="e">
        <f>#REF!</f>
        <v>#REF!</v>
      </c>
      <c r="AQ10" t="e">
        <f>#REF!</f>
        <v>#REF!</v>
      </c>
      <c r="AR10" t="e">
        <f>#REF!</f>
        <v>#REF!</v>
      </c>
      <c r="AS10" t="e">
        <f>#REF!</f>
        <v>#REF!</v>
      </c>
      <c r="AT10" t="e">
        <f>#REF!</f>
        <v>#REF!</v>
      </c>
      <c r="AU10" t="e">
        <f>#REF!</f>
        <v>#REF!</v>
      </c>
      <c r="AV10" t="e">
        <f>#REF!</f>
        <v>#REF!</v>
      </c>
      <c r="AW10" t="e">
        <f>#REF!</f>
        <v>#REF!</v>
      </c>
      <c r="AX10" t="e">
        <f>#REF!</f>
        <v>#REF!</v>
      </c>
      <c r="AY10" t="e">
        <f>#REF!</f>
        <v>#REF!</v>
      </c>
      <c r="AZ10" t="e">
        <f>#REF!</f>
        <v>#REF!</v>
      </c>
      <c r="BA10" t="e">
        <f>#REF!</f>
        <v>#REF!</v>
      </c>
      <c r="BB10" t="e">
        <f>#REF!</f>
        <v>#REF!</v>
      </c>
      <c r="BC10" t="e">
        <f>#REF!</f>
        <v>#REF!</v>
      </c>
      <c r="BD10" t="e">
        <f>#REF!</f>
        <v>#REF!</v>
      </c>
      <c r="BE10" t="e">
        <f>#REF!</f>
        <v>#REF!</v>
      </c>
      <c r="BF10" t="e">
        <f>#REF!</f>
        <v>#REF!</v>
      </c>
      <c r="BG10" t="e">
        <f>#REF!</f>
        <v>#REF!</v>
      </c>
      <c r="BH10" t="e">
        <f>#REF!</f>
        <v>#REF!</v>
      </c>
      <c r="BI10" t="e">
        <f>#REF!</f>
        <v>#REF!</v>
      </c>
      <c r="BJ10" t="e">
        <f>#REF!</f>
        <v>#REF!</v>
      </c>
      <c r="BK10" t="e">
        <f>#REF!</f>
        <v>#REF!</v>
      </c>
      <c r="BL10" t="e">
        <f>#REF!</f>
        <v>#REF!</v>
      </c>
      <c r="BM10" t="e">
        <f>#REF!</f>
        <v>#REF!</v>
      </c>
      <c r="BN10" t="e">
        <f>#REF!</f>
        <v>#REF!</v>
      </c>
      <c r="BO10" t="e">
        <f>#REF!</f>
        <v>#REF!</v>
      </c>
      <c r="BP10" t="e">
        <f>#REF!</f>
        <v>#REF!</v>
      </c>
      <c r="BQ10" t="e">
        <f>#REF!</f>
        <v>#REF!</v>
      </c>
      <c r="BR10" t="e">
        <f>#REF!</f>
        <v>#REF!</v>
      </c>
      <c r="BS10" t="e">
        <f>#REF!</f>
        <v>#REF!</v>
      </c>
      <c r="BT10" t="e">
        <f>#REF!</f>
        <v>#REF!</v>
      </c>
      <c r="BU10" t="e">
        <f>#REF!</f>
        <v>#REF!</v>
      </c>
      <c r="BV10" t="e">
        <f>#REF!</f>
        <v>#REF!</v>
      </c>
      <c r="BW10" t="e">
        <f>#REF!</f>
        <v>#REF!</v>
      </c>
      <c r="BX10" t="e">
        <f>#REF!</f>
        <v>#REF!</v>
      </c>
      <c r="BY10" t="e">
        <f>#REF!</f>
        <v>#REF!</v>
      </c>
      <c r="BZ10" t="e">
        <f>#REF!</f>
        <v>#REF!</v>
      </c>
      <c r="CA10" t="e">
        <f>#REF!</f>
        <v>#REF!</v>
      </c>
      <c r="CB10" t="e">
        <f>#REF!</f>
        <v>#REF!</v>
      </c>
      <c r="CC10" t="e">
        <f>#REF!</f>
        <v>#REF!</v>
      </c>
      <c r="CD10" t="e">
        <f>#REF!</f>
        <v>#REF!</v>
      </c>
      <c r="CE10" t="e">
        <f>#REF!</f>
        <v>#REF!</v>
      </c>
      <c r="CF10" t="e">
        <f>#REF!</f>
        <v>#REF!</v>
      </c>
      <c r="CG10" t="e">
        <f>#REF!</f>
        <v>#REF!</v>
      </c>
      <c r="CH10" t="e">
        <f>#REF!</f>
        <v>#REF!</v>
      </c>
    </row>
    <row r="11" spans="1:86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  <c r="AF11" t="e">
        <f>#REF!</f>
        <v>#REF!</v>
      </c>
      <c r="AG11" t="e">
        <f>#REF!</f>
        <v>#REF!</v>
      </c>
      <c r="AH11" t="e">
        <f>#REF!</f>
        <v>#REF!</v>
      </c>
      <c r="AI11" t="e">
        <f>#REF!</f>
        <v>#REF!</v>
      </c>
      <c r="AJ11" t="e">
        <f>#REF!</f>
        <v>#REF!</v>
      </c>
      <c r="AK11" t="e">
        <f>#REF!</f>
        <v>#REF!</v>
      </c>
      <c r="AL11" t="e">
        <f>#REF!</f>
        <v>#REF!</v>
      </c>
      <c r="AM11" t="e">
        <f>#REF!</f>
        <v>#REF!</v>
      </c>
      <c r="AN11" t="e">
        <f>#REF!</f>
        <v>#REF!</v>
      </c>
      <c r="AO11" t="e">
        <f>#REF!</f>
        <v>#REF!</v>
      </c>
      <c r="AP11" t="e">
        <f>#REF!</f>
        <v>#REF!</v>
      </c>
      <c r="AQ11" t="e">
        <f>#REF!</f>
        <v>#REF!</v>
      </c>
      <c r="AR11" t="e">
        <f>#REF!</f>
        <v>#REF!</v>
      </c>
      <c r="AS11" t="e">
        <f>#REF!</f>
        <v>#REF!</v>
      </c>
      <c r="AT11" t="e">
        <f>#REF!</f>
        <v>#REF!</v>
      </c>
      <c r="AU11" t="e">
        <f>#REF!</f>
        <v>#REF!</v>
      </c>
      <c r="AV11" t="e">
        <f>#REF!</f>
        <v>#REF!</v>
      </c>
      <c r="AW11" t="e">
        <f>#REF!</f>
        <v>#REF!</v>
      </c>
      <c r="AX11" t="e">
        <f>#REF!</f>
        <v>#REF!</v>
      </c>
      <c r="AY11" t="e">
        <f>#REF!</f>
        <v>#REF!</v>
      </c>
      <c r="AZ11" t="e">
        <f>#REF!</f>
        <v>#REF!</v>
      </c>
      <c r="BA11" t="e">
        <f>#REF!</f>
        <v>#REF!</v>
      </c>
      <c r="BB11" t="e">
        <f>#REF!</f>
        <v>#REF!</v>
      </c>
      <c r="BC11" t="e">
        <f>#REF!</f>
        <v>#REF!</v>
      </c>
      <c r="BD11" t="e">
        <f>#REF!</f>
        <v>#REF!</v>
      </c>
      <c r="BE11" t="e">
        <f>#REF!</f>
        <v>#REF!</v>
      </c>
      <c r="BF11" t="e">
        <f>#REF!</f>
        <v>#REF!</v>
      </c>
      <c r="BG11" t="e">
        <f>#REF!</f>
        <v>#REF!</v>
      </c>
      <c r="BH11" t="e">
        <f>#REF!</f>
        <v>#REF!</v>
      </c>
      <c r="BI11" t="e">
        <f>#REF!</f>
        <v>#REF!</v>
      </c>
      <c r="BJ11" t="e">
        <f>#REF!</f>
        <v>#REF!</v>
      </c>
      <c r="BK11" t="e">
        <f>#REF!</f>
        <v>#REF!</v>
      </c>
      <c r="BL11" t="e">
        <f>#REF!</f>
        <v>#REF!</v>
      </c>
      <c r="BM11" t="e">
        <f>#REF!</f>
        <v>#REF!</v>
      </c>
      <c r="BN11" t="e">
        <f>#REF!</f>
        <v>#REF!</v>
      </c>
      <c r="BO11" t="e">
        <f>#REF!</f>
        <v>#REF!</v>
      </c>
      <c r="BP11" t="e">
        <f>#REF!</f>
        <v>#REF!</v>
      </c>
      <c r="BQ11" t="e">
        <f>#REF!</f>
        <v>#REF!</v>
      </c>
      <c r="BR11" t="e">
        <f>#REF!</f>
        <v>#REF!</v>
      </c>
      <c r="BS11" t="e">
        <f>#REF!</f>
        <v>#REF!</v>
      </c>
      <c r="BT11" t="e">
        <f>#REF!</f>
        <v>#REF!</v>
      </c>
      <c r="BU11" t="e">
        <f>#REF!</f>
        <v>#REF!</v>
      </c>
      <c r="BV11" t="e">
        <f>#REF!</f>
        <v>#REF!</v>
      </c>
      <c r="BW11" t="e">
        <f>#REF!</f>
        <v>#REF!</v>
      </c>
      <c r="BX11" t="e">
        <f>#REF!</f>
        <v>#REF!</v>
      </c>
      <c r="BY11" t="e">
        <f>#REF!</f>
        <v>#REF!</v>
      </c>
      <c r="BZ11" t="e">
        <f>#REF!</f>
        <v>#REF!</v>
      </c>
      <c r="CA11" t="e">
        <f>#REF!</f>
        <v>#REF!</v>
      </c>
      <c r="CB11" t="e">
        <f>#REF!</f>
        <v>#REF!</v>
      </c>
      <c r="CC11" t="e">
        <f>#REF!</f>
        <v>#REF!</v>
      </c>
      <c r="CD11" t="e">
        <f>#REF!</f>
        <v>#REF!</v>
      </c>
      <c r="CE11" t="e">
        <f>#REF!</f>
        <v>#REF!</v>
      </c>
      <c r="CF11" t="e">
        <f>#REF!</f>
        <v>#REF!</v>
      </c>
      <c r="CG11" t="e">
        <f>#REF!</f>
        <v>#REF!</v>
      </c>
      <c r="CH11" t="e">
        <f>#REF!</f>
        <v>#REF!</v>
      </c>
    </row>
    <row r="12" spans="1:86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  <c r="AF12" t="e">
        <f>#REF!</f>
        <v>#REF!</v>
      </c>
      <c r="AG12" t="e">
        <f>#REF!</f>
        <v>#REF!</v>
      </c>
      <c r="AH12" t="e">
        <f>#REF!</f>
        <v>#REF!</v>
      </c>
      <c r="AI12" t="e">
        <f>#REF!</f>
        <v>#REF!</v>
      </c>
      <c r="AJ12" t="e">
        <f>#REF!</f>
        <v>#REF!</v>
      </c>
      <c r="AK12" t="e">
        <f>#REF!</f>
        <v>#REF!</v>
      </c>
      <c r="AL12" t="e">
        <f>#REF!</f>
        <v>#REF!</v>
      </c>
      <c r="AM12" t="e">
        <f>#REF!</f>
        <v>#REF!</v>
      </c>
      <c r="AN12" t="e">
        <f>#REF!</f>
        <v>#REF!</v>
      </c>
      <c r="AO12" t="e">
        <f>#REF!</f>
        <v>#REF!</v>
      </c>
      <c r="AP12" t="e">
        <f>#REF!</f>
        <v>#REF!</v>
      </c>
      <c r="AQ12" t="e">
        <f>#REF!</f>
        <v>#REF!</v>
      </c>
      <c r="AR12" t="e">
        <f>#REF!</f>
        <v>#REF!</v>
      </c>
      <c r="AS12" t="e">
        <f>#REF!</f>
        <v>#REF!</v>
      </c>
      <c r="AT12" t="e">
        <f>#REF!</f>
        <v>#REF!</v>
      </c>
      <c r="AU12" t="e">
        <f>#REF!</f>
        <v>#REF!</v>
      </c>
      <c r="AV12" t="e">
        <f>#REF!</f>
        <v>#REF!</v>
      </c>
      <c r="AW12" t="e">
        <f>#REF!</f>
        <v>#REF!</v>
      </c>
      <c r="AX12" t="e">
        <f>#REF!</f>
        <v>#REF!</v>
      </c>
      <c r="AY12" t="e">
        <f>#REF!</f>
        <v>#REF!</v>
      </c>
      <c r="AZ12" t="e">
        <f>#REF!</f>
        <v>#REF!</v>
      </c>
      <c r="BA12" t="e">
        <f>#REF!</f>
        <v>#REF!</v>
      </c>
      <c r="BB12" t="e">
        <f>#REF!</f>
        <v>#REF!</v>
      </c>
      <c r="BC12" t="e">
        <f>#REF!</f>
        <v>#REF!</v>
      </c>
      <c r="BD12" t="e">
        <f>#REF!</f>
        <v>#REF!</v>
      </c>
      <c r="BE12" t="e">
        <f>#REF!</f>
        <v>#REF!</v>
      </c>
      <c r="BF12" t="e">
        <f>#REF!</f>
        <v>#REF!</v>
      </c>
      <c r="BG12" t="e">
        <f>#REF!</f>
        <v>#REF!</v>
      </c>
      <c r="BH12" t="e">
        <f>#REF!</f>
        <v>#REF!</v>
      </c>
      <c r="BI12" t="e">
        <f>#REF!</f>
        <v>#REF!</v>
      </c>
      <c r="BJ12" t="e">
        <f>#REF!</f>
        <v>#REF!</v>
      </c>
      <c r="BK12" t="e">
        <f>#REF!</f>
        <v>#REF!</v>
      </c>
      <c r="BL12" t="e">
        <f>#REF!</f>
        <v>#REF!</v>
      </c>
      <c r="BM12" t="e">
        <f>#REF!</f>
        <v>#REF!</v>
      </c>
      <c r="BN12" t="e">
        <f>#REF!</f>
        <v>#REF!</v>
      </c>
      <c r="BO12" t="e">
        <f>#REF!</f>
        <v>#REF!</v>
      </c>
      <c r="BP12" t="e">
        <f>#REF!</f>
        <v>#REF!</v>
      </c>
      <c r="BQ12" t="e">
        <f>#REF!</f>
        <v>#REF!</v>
      </c>
      <c r="BR12" t="e">
        <f>#REF!</f>
        <v>#REF!</v>
      </c>
      <c r="BS12" t="e">
        <f>#REF!</f>
        <v>#REF!</v>
      </c>
      <c r="BT12" t="e">
        <f>#REF!</f>
        <v>#REF!</v>
      </c>
      <c r="BU12" t="e">
        <f>#REF!</f>
        <v>#REF!</v>
      </c>
      <c r="BV12" t="e">
        <f>#REF!</f>
        <v>#REF!</v>
      </c>
      <c r="BW12" t="e">
        <f>#REF!</f>
        <v>#REF!</v>
      </c>
      <c r="BX12" t="e">
        <f>#REF!</f>
        <v>#REF!</v>
      </c>
      <c r="BY12" t="e">
        <f>#REF!</f>
        <v>#REF!</v>
      </c>
      <c r="BZ12" t="e">
        <f>#REF!</f>
        <v>#REF!</v>
      </c>
      <c r="CA12" t="e">
        <f>#REF!</f>
        <v>#REF!</v>
      </c>
      <c r="CB12" t="e">
        <f>#REF!</f>
        <v>#REF!</v>
      </c>
      <c r="CC12" t="e">
        <f>#REF!</f>
        <v>#REF!</v>
      </c>
      <c r="CD12" t="e">
        <f>#REF!</f>
        <v>#REF!</v>
      </c>
      <c r="CE12" t="e">
        <f>#REF!</f>
        <v>#REF!</v>
      </c>
      <c r="CF12" t="e">
        <f>#REF!</f>
        <v>#REF!</v>
      </c>
      <c r="CG12" t="e">
        <f>#REF!</f>
        <v>#REF!</v>
      </c>
      <c r="CH12" t="e">
        <f>#REF!</f>
        <v>#REF!</v>
      </c>
    </row>
    <row r="13" spans="1:86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  <c r="AF13" t="e">
        <f>#REF!</f>
        <v>#REF!</v>
      </c>
      <c r="AG13" t="e">
        <f>#REF!</f>
        <v>#REF!</v>
      </c>
      <c r="AH13" t="e">
        <f>#REF!</f>
        <v>#REF!</v>
      </c>
      <c r="AI13" t="e">
        <f>#REF!</f>
        <v>#REF!</v>
      </c>
      <c r="AJ13" t="e">
        <f>#REF!</f>
        <v>#REF!</v>
      </c>
      <c r="AK13" t="e">
        <f>#REF!</f>
        <v>#REF!</v>
      </c>
      <c r="AL13" t="e">
        <f>#REF!</f>
        <v>#REF!</v>
      </c>
      <c r="AM13" t="e">
        <f>#REF!</f>
        <v>#REF!</v>
      </c>
      <c r="AN13" t="e">
        <f>#REF!</f>
        <v>#REF!</v>
      </c>
      <c r="AO13" t="e">
        <f>#REF!</f>
        <v>#REF!</v>
      </c>
      <c r="AP13" t="e">
        <f>#REF!</f>
        <v>#REF!</v>
      </c>
      <c r="AQ13" t="e">
        <f>#REF!</f>
        <v>#REF!</v>
      </c>
      <c r="AR13" t="e">
        <f>#REF!</f>
        <v>#REF!</v>
      </c>
      <c r="AS13" t="e">
        <f>#REF!</f>
        <v>#REF!</v>
      </c>
      <c r="AT13" t="e">
        <f>#REF!</f>
        <v>#REF!</v>
      </c>
      <c r="AU13" t="e">
        <f>#REF!</f>
        <v>#REF!</v>
      </c>
      <c r="AV13" t="e">
        <f>#REF!</f>
        <v>#REF!</v>
      </c>
      <c r="AW13" t="e">
        <f>#REF!</f>
        <v>#REF!</v>
      </c>
      <c r="AX13" t="e">
        <f>#REF!</f>
        <v>#REF!</v>
      </c>
      <c r="AY13" t="e">
        <f>#REF!</f>
        <v>#REF!</v>
      </c>
      <c r="AZ13" t="e">
        <f>#REF!</f>
        <v>#REF!</v>
      </c>
      <c r="BA13" t="e">
        <f>#REF!</f>
        <v>#REF!</v>
      </c>
      <c r="BB13" t="e">
        <f>#REF!</f>
        <v>#REF!</v>
      </c>
      <c r="BC13" t="e">
        <f>#REF!</f>
        <v>#REF!</v>
      </c>
      <c r="BD13" t="e">
        <f>#REF!</f>
        <v>#REF!</v>
      </c>
      <c r="BE13" t="e">
        <f>#REF!</f>
        <v>#REF!</v>
      </c>
      <c r="BF13" t="e">
        <f>#REF!</f>
        <v>#REF!</v>
      </c>
      <c r="BG13" t="e">
        <f>#REF!</f>
        <v>#REF!</v>
      </c>
      <c r="BH13" t="e">
        <f>#REF!</f>
        <v>#REF!</v>
      </c>
      <c r="BI13" t="e">
        <f>#REF!</f>
        <v>#REF!</v>
      </c>
      <c r="BJ13" t="e">
        <f>#REF!</f>
        <v>#REF!</v>
      </c>
      <c r="BK13" t="e">
        <f>#REF!</f>
        <v>#REF!</v>
      </c>
      <c r="BL13" t="e">
        <f>#REF!</f>
        <v>#REF!</v>
      </c>
      <c r="BM13" t="e">
        <f>#REF!</f>
        <v>#REF!</v>
      </c>
      <c r="BN13" t="e">
        <f>#REF!</f>
        <v>#REF!</v>
      </c>
      <c r="BO13" t="e">
        <f>#REF!</f>
        <v>#REF!</v>
      </c>
      <c r="BP13" t="e">
        <f>#REF!</f>
        <v>#REF!</v>
      </c>
      <c r="BQ13" t="e">
        <f>#REF!</f>
        <v>#REF!</v>
      </c>
      <c r="BR13" t="e">
        <f>#REF!</f>
        <v>#REF!</v>
      </c>
      <c r="BS13" t="e">
        <f>#REF!</f>
        <v>#REF!</v>
      </c>
      <c r="BT13" t="e">
        <f>#REF!</f>
        <v>#REF!</v>
      </c>
      <c r="BU13" t="e">
        <f>#REF!</f>
        <v>#REF!</v>
      </c>
      <c r="BV13" t="e">
        <f>#REF!</f>
        <v>#REF!</v>
      </c>
      <c r="BW13" t="e">
        <f>#REF!</f>
        <v>#REF!</v>
      </c>
      <c r="BX13" t="e">
        <f>#REF!</f>
        <v>#REF!</v>
      </c>
      <c r="BY13" t="e">
        <f>#REF!</f>
        <v>#REF!</v>
      </c>
      <c r="BZ13" t="e">
        <f>#REF!</f>
        <v>#REF!</v>
      </c>
      <c r="CA13" t="e">
        <f>#REF!</f>
        <v>#REF!</v>
      </c>
      <c r="CB13" t="e">
        <f>#REF!</f>
        <v>#REF!</v>
      </c>
      <c r="CC13" t="e">
        <f>#REF!</f>
        <v>#REF!</v>
      </c>
      <c r="CD13" t="e">
        <f>#REF!</f>
        <v>#REF!</v>
      </c>
      <c r="CE13" t="e">
        <f>#REF!</f>
        <v>#REF!</v>
      </c>
      <c r="CF13" t="e">
        <f>#REF!</f>
        <v>#REF!</v>
      </c>
      <c r="CG13" t="e">
        <f>#REF!</f>
        <v>#REF!</v>
      </c>
      <c r="CH13" t="e">
        <f>#REF!</f>
        <v>#REF!</v>
      </c>
    </row>
    <row r="14" spans="1:86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  <c r="AF14" t="e">
        <f>#REF!</f>
        <v>#REF!</v>
      </c>
      <c r="AG14" t="e">
        <f>#REF!</f>
        <v>#REF!</v>
      </c>
      <c r="AH14" t="e">
        <f>#REF!</f>
        <v>#REF!</v>
      </c>
      <c r="AI14" t="e">
        <f>#REF!</f>
        <v>#REF!</v>
      </c>
      <c r="AJ14" t="e">
        <f>#REF!</f>
        <v>#REF!</v>
      </c>
      <c r="AK14" t="e">
        <f>#REF!</f>
        <v>#REF!</v>
      </c>
      <c r="AL14" t="e">
        <f>#REF!</f>
        <v>#REF!</v>
      </c>
      <c r="AM14" t="e">
        <f>#REF!</f>
        <v>#REF!</v>
      </c>
      <c r="AN14" t="e">
        <f>#REF!</f>
        <v>#REF!</v>
      </c>
      <c r="AO14" t="e">
        <f>#REF!</f>
        <v>#REF!</v>
      </c>
      <c r="AP14" t="e">
        <f>#REF!</f>
        <v>#REF!</v>
      </c>
      <c r="AQ14" t="e">
        <f>#REF!</f>
        <v>#REF!</v>
      </c>
      <c r="AR14" t="e">
        <f>#REF!</f>
        <v>#REF!</v>
      </c>
      <c r="AS14" t="e">
        <f>#REF!</f>
        <v>#REF!</v>
      </c>
      <c r="AT14" t="e">
        <f>#REF!</f>
        <v>#REF!</v>
      </c>
      <c r="AU14" t="e">
        <f>#REF!</f>
        <v>#REF!</v>
      </c>
      <c r="AV14" t="e">
        <f>#REF!</f>
        <v>#REF!</v>
      </c>
      <c r="AW14" t="e">
        <f>#REF!</f>
        <v>#REF!</v>
      </c>
      <c r="AX14" t="e">
        <f>#REF!</f>
        <v>#REF!</v>
      </c>
      <c r="AY14" t="e">
        <f>#REF!</f>
        <v>#REF!</v>
      </c>
      <c r="AZ14" t="e">
        <f>#REF!</f>
        <v>#REF!</v>
      </c>
      <c r="BA14" t="e">
        <f>#REF!</f>
        <v>#REF!</v>
      </c>
      <c r="BB14" t="e">
        <f>#REF!</f>
        <v>#REF!</v>
      </c>
      <c r="BC14" t="e">
        <f>#REF!</f>
        <v>#REF!</v>
      </c>
      <c r="BD14" t="e">
        <f>#REF!</f>
        <v>#REF!</v>
      </c>
      <c r="BE14" t="e">
        <f>#REF!</f>
        <v>#REF!</v>
      </c>
      <c r="BF14" t="e">
        <f>#REF!</f>
        <v>#REF!</v>
      </c>
      <c r="BG14" t="e">
        <f>#REF!</f>
        <v>#REF!</v>
      </c>
      <c r="BH14" t="e">
        <f>#REF!</f>
        <v>#REF!</v>
      </c>
      <c r="BI14" t="e">
        <f>#REF!</f>
        <v>#REF!</v>
      </c>
      <c r="BJ14" t="e">
        <f>#REF!</f>
        <v>#REF!</v>
      </c>
      <c r="BK14" t="e">
        <f>#REF!</f>
        <v>#REF!</v>
      </c>
      <c r="BL14" t="e">
        <f>#REF!</f>
        <v>#REF!</v>
      </c>
      <c r="BM14" t="e">
        <f>#REF!</f>
        <v>#REF!</v>
      </c>
      <c r="BN14" t="e">
        <f>#REF!</f>
        <v>#REF!</v>
      </c>
      <c r="BO14" t="e">
        <f>#REF!</f>
        <v>#REF!</v>
      </c>
      <c r="BP14" t="e">
        <f>#REF!</f>
        <v>#REF!</v>
      </c>
      <c r="BQ14" t="e">
        <f>#REF!</f>
        <v>#REF!</v>
      </c>
      <c r="BR14" t="e">
        <f>#REF!</f>
        <v>#REF!</v>
      </c>
      <c r="BS14" t="e">
        <f>#REF!</f>
        <v>#REF!</v>
      </c>
      <c r="BT14" t="e">
        <f>#REF!</f>
        <v>#REF!</v>
      </c>
      <c r="BU14" t="e">
        <f>#REF!</f>
        <v>#REF!</v>
      </c>
      <c r="BV14" t="e">
        <f>#REF!</f>
        <v>#REF!</v>
      </c>
      <c r="BW14" t="e">
        <f>#REF!</f>
        <v>#REF!</v>
      </c>
      <c r="BX14" t="e">
        <f>#REF!</f>
        <v>#REF!</v>
      </c>
      <c r="BY14" t="e">
        <f>#REF!</f>
        <v>#REF!</v>
      </c>
      <c r="BZ14" t="e">
        <f>#REF!</f>
        <v>#REF!</v>
      </c>
      <c r="CA14" t="e">
        <f>#REF!</f>
        <v>#REF!</v>
      </c>
      <c r="CB14" t="e">
        <f>#REF!</f>
        <v>#REF!</v>
      </c>
      <c r="CC14" t="e">
        <f>#REF!</f>
        <v>#REF!</v>
      </c>
      <c r="CD14" t="e">
        <f>#REF!</f>
        <v>#REF!</v>
      </c>
      <c r="CE14" t="e">
        <f>#REF!</f>
        <v>#REF!</v>
      </c>
      <c r="CF14" t="e">
        <f>#REF!</f>
        <v>#REF!</v>
      </c>
      <c r="CG14" t="e">
        <f>#REF!</f>
        <v>#REF!</v>
      </c>
      <c r="CH14" t="e">
        <f>#REF!</f>
        <v>#REF!</v>
      </c>
    </row>
    <row r="15" spans="1:86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  <c r="AF15" t="e">
        <f>#REF!</f>
        <v>#REF!</v>
      </c>
      <c r="AG15" t="e">
        <f>#REF!</f>
        <v>#REF!</v>
      </c>
      <c r="AH15" t="e">
        <f>#REF!</f>
        <v>#REF!</v>
      </c>
      <c r="AI15" t="e">
        <f>#REF!</f>
        <v>#REF!</v>
      </c>
      <c r="AJ15" t="e">
        <f>#REF!</f>
        <v>#REF!</v>
      </c>
      <c r="AK15" t="e">
        <f>#REF!</f>
        <v>#REF!</v>
      </c>
      <c r="AL15" t="e">
        <f>#REF!</f>
        <v>#REF!</v>
      </c>
      <c r="AM15" t="e">
        <f>#REF!</f>
        <v>#REF!</v>
      </c>
      <c r="AN15" t="e">
        <f>#REF!</f>
        <v>#REF!</v>
      </c>
      <c r="AO15" t="e">
        <f>#REF!</f>
        <v>#REF!</v>
      </c>
      <c r="AP15" t="e">
        <f>#REF!</f>
        <v>#REF!</v>
      </c>
      <c r="AQ15" t="e">
        <f>#REF!</f>
        <v>#REF!</v>
      </c>
      <c r="AR15" t="e">
        <f>#REF!</f>
        <v>#REF!</v>
      </c>
      <c r="AS15" t="e">
        <f>#REF!</f>
        <v>#REF!</v>
      </c>
      <c r="AT15" t="e">
        <f>#REF!</f>
        <v>#REF!</v>
      </c>
      <c r="AU15" t="e">
        <f>#REF!</f>
        <v>#REF!</v>
      </c>
      <c r="AV15" t="e">
        <f>#REF!</f>
        <v>#REF!</v>
      </c>
      <c r="AW15" t="e">
        <f>#REF!</f>
        <v>#REF!</v>
      </c>
      <c r="AX15" t="e">
        <f>#REF!</f>
        <v>#REF!</v>
      </c>
      <c r="AY15" t="e">
        <f>#REF!</f>
        <v>#REF!</v>
      </c>
      <c r="AZ15" t="e">
        <f>#REF!</f>
        <v>#REF!</v>
      </c>
      <c r="BA15" t="e">
        <f>#REF!</f>
        <v>#REF!</v>
      </c>
      <c r="BB15" t="e">
        <f>#REF!</f>
        <v>#REF!</v>
      </c>
      <c r="BC15" t="e">
        <f>#REF!</f>
        <v>#REF!</v>
      </c>
      <c r="BD15" t="e">
        <f>#REF!</f>
        <v>#REF!</v>
      </c>
      <c r="BE15" t="e">
        <f>#REF!</f>
        <v>#REF!</v>
      </c>
      <c r="BF15" t="e">
        <f>#REF!</f>
        <v>#REF!</v>
      </c>
      <c r="BG15" t="e">
        <f>#REF!</f>
        <v>#REF!</v>
      </c>
      <c r="BH15" t="e">
        <f>#REF!</f>
        <v>#REF!</v>
      </c>
      <c r="BI15" t="e">
        <f>#REF!</f>
        <v>#REF!</v>
      </c>
      <c r="BJ15" t="e">
        <f>#REF!</f>
        <v>#REF!</v>
      </c>
      <c r="BK15" t="e">
        <f>#REF!</f>
        <v>#REF!</v>
      </c>
      <c r="BL15" t="e">
        <f>#REF!</f>
        <v>#REF!</v>
      </c>
      <c r="BM15" t="e">
        <f>#REF!</f>
        <v>#REF!</v>
      </c>
      <c r="BN15" t="e">
        <f>#REF!</f>
        <v>#REF!</v>
      </c>
      <c r="BO15" t="e">
        <f>#REF!</f>
        <v>#REF!</v>
      </c>
      <c r="BP15" t="e">
        <f>#REF!</f>
        <v>#REF!</v>
      </c>
      <c r="BQ15" t="e">
        <f>#REF!</f>
        <v>#REF!</v>
      </c>
      <c r="BR15" t="e">
        <f>#REF!</f>
        <v>#REF!</v>
      </c>
      <c r="BS15" t="e">
        <f>#REF!</f>
        <v>#REF!</v>
      </c>
      <c r="BT15" t="e">
        <f>#REF!</f>
        <v>#REF!</v>
      </c>
      <c r="BU15" t="e">
        <f>#REF!</f>
        <v>#REF!</v>
      </c>
      <c r="BV15" t="e">
        <f>#REF!</f>
        <v>#REF!</v>
      </c>
      <c r="BW15" t="e">
        <f>#REF!</f>
        <v>#REF!</v>
      </c>
      <c r="BX15" t="e">
        <f>#REF!</f>
        <v>#REF!</v>
      </c>
      <c r="BY15" t="e">
        <f>#REF!</f>
        <v>#REF!</v>
      </c>
      <c r="BZ15" t="e">
        <f>#REF!</f>
        <v>#REF!</v>
      </c>
      <c r="CA15" t="e">
        <f>#REF!</f>
        <v>#REF!</v>
      </c>
      <c r="CB15" t="e">
        <f>#REF!</f>
        <v>#REF!</v>
      </c>
      <c r="CC15" t="e">
        <f>#REF!</f>
        <v>#REF!</v>
      </c>
      <c r="CD15" t="e">
        <f>#REF!</f>
        <v>#REF!</v>
      </c>
      <c r="CE15" t="e">
        <f>#REF!</f>
        <v>#REF!</v>
      </c>
      <c r="CF15" t="e">
        <f>#REF!</f>
        <v>#REF!</v>
      </c>
      <c r="CG15" t="e">
        <f>#REF!</f>
        <v>#REF!</v>
      </c>
      <c r="CH15" t="e">
        <f>#REF!</f>
        <v>#REF!</v>
      </c>
    </row>
    <row r="16" spans="1:86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  <c r="AF16" t="e">
        <f>#REF!</f>
        <v>#REF!</v>
      </c>
      <c r="AG16" t="e">
        <f>#REF!</f>
        <v>#REF!</v>
      </c>
      <c r="AH16" t="e">
        <f>#REF!</f>
        <v>#REF!</v>
      </c>
      <c r="AI16" t="e">
        <f>#REF!</f>
        <v>#REF!</v>
      </c>
      <c r="AJ16" t="e">
        <f>#REF!</f>
        <v>#REF!</v>
      </c>
      <c r="AK16" t="e">
        <f>#REF!</f>
        <v>#REF!</v>
      </c>
      <c r="AL16" t="e">
        <f>#REF!</f>
        <v>#REF!</v>
      </c>
      <c r="AM16" t="e">
        <f>#REF!</f>
        <v>#REF!</v>
      </c>
      <c r="AN16" t="e">
        <f>#REF!</f>
        <v>#REF!</v>
      </c>
      <c r="AO16" t="e">
        <f>#REF!</f>
        <v>#REF!</v>
      </c>
      <c r="AP16" t="e">
        <f>#REF!</f>
        <v>#REF!</v>
      </c>
      <c r="AQ16" t="e">
        <f>#REF!</f>
        <v>#REF!</v>
      </c>
      <c r="AR16" t="e">
        <f>#REF!</f>
        <v>#REF!</v>
      </c>
      <c r="AS16" t="e">
        <f>#REF!</f>
        <v>#REF!</v>
      </c>
      <c r="AT16" t="e">
        <f>#REF!</f>
        <v>#REF!</v>
      </c>
      <c r="AU16" t="e">
        <f>#REF!</f>
        <v>#REF!</v>
      </c>
      <c r="AV16" t="e">
        <f>#REF!</f>
        <v>#REF!</v>
      </c>
      <c r="AW16" t="e">
        <f>#REF!</f>
        <v>#REF!</v>
      </c>
      <c r="AX16" t="e">
        <f>#REF!</f>
        <v>#REF!</v>
      </c>
      <c r="AY16" t="e">
        <f>#REF!</f>
        <v>#REF!</v>
      </c>
      <c r="AZ16" t="e">
        <f>#REF!</f>
        <v>#REF!</v>
      </c>
      <c r="BA16" t="e">
        <f>#REF!</f>
        <v>#REF!</v>
      </c>
      <c r="BB16" t="e">
        <f>#REF!</f>
        <v>#REF!</v>
      </c>
      <c r="BC16" t="e">
        <f>#REF!</f>
        <v>#REF!</v>
      </c>
      <c r="BD16" t="e">
        <f>#REF!</f>
        <v>#REF!</v>
      </c>
      <c r="BE16" t="e">
        <f>#REF!</f>
        <v>#REF!</v>
      </c>
      <c r="BF16" t="e">
        <f>#REF!</f>
        <v>#REF!</v>
      </c>
      <c r="BG16" t="e">
        <f>#REF!</f>
        <v>#REF!</v>
      </c>
      <c r="BH16" t="e">
        <f>#REF!</f>
        <v>#REF!</v>
      </c>
      <c r="BI16" t="e">
        <f>#REF!</f>
        <v>#REF!</v>
      </c>
      <c r="BJ16" t="e">
        <f>#REF!</f>
        <v>#REF!</v>
      </c>
      <c r="BK16" t="e">
        <f>#REF!</f>
        <v>#REF!</v>
      </c>
      <c r="BL16" t="e">
        <f>#REF!</f>
        <v>#REF!</v>
      </c>
      <c r="BM16" t="e">
        <f>#REF!</f>
        <v>#REF!</v>
      </c>
      <c r="BN16" t="e">
        <f>#REF!</f>
        <v>#REF!</v>
      </c>
      <c r="BO16" t="e">
        <f>#REF!</f>
        <v>#REF!</v>
      </c>
      <c r="BP16" t="e">
        <f>#REF!</f>
        <v>#REF!</v>
      </c>
      <c r="BQ16" t="e">
        <f>#REF!</f>
        <v>#REF!</v>
      </c>
      <c r="BR16" t="e">
        <f>#REF!</f>
        <v>#REF!</v>
      </c>
      <c r="BS16" t="e">
        <f>#REF!</f>
        <v>#REF!</v>
      </c>
      <c r="BT16" t="e">
        <f>#REF!</f>
        <v>#REF!</v>
      </c>
      <c r="BU16" t="e">
        <f>#REF!</f>
        <v>#REF!</v>
      </c>
      <c r="BV16" t="e">
        <f>#REF!</f>
        <v>#REF!</v>
      </c>
      <c r="BW16" t="e">
        <f>#REF!</f>
        <v>#REF!</v>
      </c>
      <c r="BX16" t="e">
        <f>#REF!</f>
        <v>#REF!</v>
      </c>
      <c r="BY16" t="e">
        <f>#REF!</f>
        <v>#REF!</v>
      </c>
      <c r="BZ16" t="e">
        <f>#REF!</f>
        <v>#REF!</v>
      </c>
      <c r="CA16" t="e">
        <f>#REF!</f>
        <v>#REF!</v>
      </c>
      <c r="CB16" t="e">
        <f>#REF!</f>
        <v>#REF!</v>
      </c>
      <c r="CC16" t="e">
        <f>#REF!</f>
        <v>#REF!</v>
      </c>
      <c r="CD16" t="e">
        <f>#REF!</f>
        <v>#REF!</v>
      </c>
      <c r="CE16" t="e">
        <f>#REF!</f>
        <v>#REF!</v>
      </c>
      <c r="CF16" t="e">
        <f>#REF!</f>
        <v>#REF!</v>
      </c>
      <c r="CG16" t="e">
        <f>#REF!</f>
        <v>#REF!</v>
      </c>
      <c r="CH16" t="e">
        <f>#REF!</f>
        <v>#REF!</v>
      </c>
    </row>
    <row r="17" spans="1:86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  <c r="AF17" t="e">
        <f>#REF!</f>
        <v>#REF!</v>
      </c>
      <c r="AG17" t="e">
        <f>#REF!</f>
        <v>#REF!</v>
      </c>
      <c r="AH17" t="e">
        <f>#REF!</f>
        <v>#REF!</v>
      </c>
      <c r="AI17" t="e">
        <f>#REF!</f>
        <v>#REF!</v>
      </c>
      <c r="AJ17" t="e">
        <f>#REF!</f>
        <v>#REF!</v>
      </c>
      <c r="AK17" t="e">
        <f>#REF!</f>
        <v>#REF!</v>
      </c>
      <c r="AL17" t="e">
        <f>#REF!</f>
        <v>#REF!</v>
      </c>
      <c r="AM17" t="e">
        <f>#REF!</f>
        <v>#REF!</v>
      </c>
      <c r="AN17" t="e">
        <f>#REF!</f>
        <v>#REF!</v>
      </c>
      <c r="AO17" t="e">
        <f>#REF!</f>
        <v>#REF!</v>
      </c>
      <c r="AP17" t="e">
        <f>#REF!</f>
        <v>#REF!</v>
      </c>
      <c r="AQ17" t="e">
        <f>#REF!</f>
        <v>#REF!</v>
      </c>
      <c r="AR17" t="e">
        <f>#REF!</f>
        <v>#REF!</v>
      </c>
      <c r="AS17" t="e">
        <f>#REF!</f>
        <v>#REF!</v>
      </c>
      <c r="AT17" t="e">
        <f>#REF!</f>
        <v>#REF!</v>
      </c>
      <c r="AU17" t="e">
        <f>#REF!</f>
        <v>#REF!</v>
      </c>
      <c r="AV17" t="e">
        <f>#REF!</f>
        <v>#REF!</v>
      </c>
      <c r="AW17" t="e">
        <f>#REF!</f>
        <v>#REF!</v>
      </c>
      <c r="AX17" t="e">
        <f>#REF!</f>
        <v>#REF!</v>
      </c>
      <c r="AY17" t="e">
        <f>#REF!</f>
        <v>#REF!</v>
      </c>
      <c r="AZ17" t="e">
        <f>#REF!</f>
        <v>#REF!</v>
      </c>
      <c r="BA17" t="e">
        <f>#REF!</f>
        <v>#REF!</v>
      </c>
      <c r="BB17" t="e">
        <f>#REF!</f>
        <v>#REF!</v>
      </c>
      <c r="BC17" t="e">
        <f>#REF!</f>
        <v>#REF!</v>
      </c>
      <c r="BD17" t="e">
        <f>#REF!</f>
        <v>#REF!</v>
      </c>
      <c r="BE17" t="e">
        <f>#REF!</f>
        <v>#REF!</v>
      </c>
      <c r="BF17" t="e">
        <f>#REF!</f>
        <v>#REF!</v>
      </c>
      <c r="BG17" t="e">
        <f>#REF!</f>
        <v>#REF!</v>
      </c>
      <c r="BH17" t="e">
        <f>#REF!</f>
        <v>#REF!</v>
      </c>
      <c r="BI17" t="e">
        <f>#REF!</f>
        <v>#REF!</v>
      </c>
      <c r="BJ17" t="e">
        <f>#REF!</f>
        <v>#REF!</v>
      </c>
      <c r="BK17" t="e">
        <f>#REF!</f>
        <v>#REF!</v>
      </c>
      <c r="BL17" t="e">
        <f>#REF!</f>
        <v>#REF!</v>
      </c>
      <c r="BM17" t="e">
        <f>#REF!</f>
        <v>#REF!</v>
      </c>
      <c r="BN17" t="e">
        <f>#REF!</f>
        <v>#REF!</v>
      </c>
      <c r="BO17" t="e">
        <f>#REF!</f>
        <v>#REF!</v>
      </c>
      <c r="BP17" t="e">
        <f>#REF!</f>
        <v>#REF!</v>
      </c>
      <c r="BQ17" t="e">
        <f>#REF!</f>
        <v>#REF!</v>
      </c>
      <c r="BR17" t="e">
        <f>#REF!</f>
        <v>#REF!</v>
      </c>
      <c r="BS17" t="e">
        <f>#REF!</f>
        <v>#REF!</v>
      </c>
      <c r="BT17" t="e">
        <f>#REF!</f>
        <v>#REF!</v>
      </c>
      <c r="BU17" t="e">
        <f>#REF!</f>
        <v>#REF!</v>
      </c>
      <c r="BV17" t="e">
        <f>#REF!</f>
        <v>#REF!</v>
      </c>
      <c r="BW17" t="e">
        <f>#REF!</f>
        <v>#REF!</v>
      </c>
      <c r="BX17" t="e">
        <f>#REF!</f>
        <v>#REF!</v>
      </c>
      <c r="BY17" t="e">
        <f>#REF!</f>
        <v>#REF!</v>
      </c>
      <c r="BZ17" t="e">
        <f>#REF!</f>
        <v>#REF!</v>
      </c>
      <c r="CA17" t="e">
        <f>#REF!</f>
        <v>#REF!</v>
      </c>
      <c r="CB17" t="e">
        <f>#REF!</f>
        <v>#REF!</v>
      </c>
      <c r="CC17" t="e">
        <f>#REF!</f>
        <v>#REF!</v>
      </c>
      <c r="CD17" t="e">
        <f>#REF!</f>
        <v>#REF!</v>
      </c>
      <c r="CE17" t="e">
        <f>#REF!</f>
        <v>#REF!</v>
      </c>
      <c r="CF17" t="e">
        <f>#REF!</f>
        <v>#REF!</v>
      </c>
      <c r="CG17" t="e">
        <f>#REF!</f>
        <v>#REF!</v>
      </c>
      <c r="CH17" t="e">
        <f>#REF!</f>
        <v>#REF!</v>
      </c>
    </row>
    <row r="18" spans="1:86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  <c r="AF18" t="e">
        <f>#REF!</f>
        <v>#REF!</v>
      </c>
      <c r="AG18" t="e">
        <f>#REF!</f>
        <v>#REF!</v>
      </c>
      <c r="AH18" t="e">
        <f>#REF!</f>
        <v>#REF!</v>
      </c>
      <c r="AI18" t="e">
        <f>#REF!</f>
        <v>#REF!</v>
      </c>
      <c r="AJ18" t="e">
        <f>#REF!</f>
        <v>#REF!</v>
      </c>
      <c r="AK18" t="e">
        <f>#REF!</f>
        <v>#REF!</v>
      </c>
      <c r="AL18" t="e">
        <f>#REF!</f>
        <v>#REF!</v>
      </c>
      <c r="AM18" t="e">
        <f>#REF!</f>
        <v>#REF!</v>
      </c>
      <c r="AN18" t="e">
        <f>#REF!</f>
        <v>#REF!</v>
      </c>
      <c r="AO18" t="e">
        <f>#REF!</f>
        <v>#REF!</v>
      </c>
      <c r="AP18" t="e">
        <f>#REF!</f>
        <v>#REF!</v>
      </c>
      <c r="AQ18" t="e">
        <f>#REF!</f>
        <v>#REF!</v>
      </c>
      <c r="AR18" t="e">
        <f>#REF!</f>
        <v>#REF!</v>
      </c>
      <c r="AS18" t="e">
        <f>#REF!</f>
        <v>#REF!</v>
      </c>
      <c r="AT18" t="e">
        <f>#REF!</f>
        <v>#REF!</v>
      </c>
      <c r="AU18" t="e">
        <f>#REF!</f>
        <v>#REF!</v>
      </c>
      <c r="AV18" t="e">
        <f>#REF!</f>
        <v>#REF!</v>
      </c>
      <c r="AW18" t="e">
        <f>#REF!</f>
        <v>#REF!</v>
      </c>
      <c r="AX18" t="e">
        <f>#REF!</f>
        <v>#REF!</v>
      </c>
      <c r="AY18" t="e">
        <f>#REF!</f>
        <v>#REF!</v>
      </c>
      <c r="AZ18" t="e">
        <f>#REF!</f>
        <v>#REF!</v>
      </c>
      <c r="BA18" t="e">
        <f>#REF!</f>
        <v>#REF!</v>
      </c>
      <c r="BB18" t="e">
        <f>#REF!</f>
        <v>#REF!</v>
      </c>
      <c r="BC18" t="e">
        <f>#REF!</f>
        <v>#REF!</v>
      </c>
      <c r="BD18" t="e">
        <f>#REF!</f>
        <v>#REF!</v>
      </c>
      <c r="BE18" t="e">
        <f>#REF!</f>
        <v>#REF!</v>
      </c>
      <c r="BF18" t="e">
        <f>#REF!</f>
        <v>#REF!</v>
      </c>
      <c r="BG18" t="e">
        <f>#REF!</f>
        <v>#REF!</v>
      </c>
      <c r="BH18" t="e">
        <f>#REF!</f>
        <v>#REF!</v>
      </c>
      <c r="BI18" t="e">
        <f>#REF!</f>
        <v>#REF!</v>
      </c>
      <c r="BJ18" t="e">
        <f>#REF!</f>
        <v>#REF!</v>
      </c>
      <c r="BK18" t="e">
        <f>#REF!</f>
        <v>#REF!</v>
      </c>
      <c r="BL18" t="e">
        <f>#REF!</f>
        <v>#REF!</v>
      </c>
      <c r="BM18" t="e">
        <f>#REF!</f>
        <v>#REF!</v>
      </c>
      <c r="BN18" t="e">
        <f>#REF!</f>
        <v>#REF!</v>
      </c>
      <c r="BO18" t="e">
        <f>#REF!</f>
        <v>#REF!</v>
      </c>
      <c r="BP18" t="e">
        <f>#REF!</f>
        <v>#REF!</v>
      </c>
      <c r="BQ18" t="e">
        <f>#REF!</f>
        <v>#REF!</v>
      </c>
      <c r="BR18" t="e">
        <f>#REF!</f>
        <v>#REF!</v>
      </c>
      <c r="BS18" t="e">
        <f>#REF!</f>
        <v>#REF!</v>
      </c>
      <c r="BT18" t="e">
        <f>#REF!</f>
        <v>#REF!</v>
      </c>
      <c r="BU18" t="e">
        <f>#REF!</f>
        <v>#REF!</v>
      </c>
      <c r="BV18" t="e">
        <f>#REF!</f>
        <v>#REF!</v>
      </c>
      <c r="BW18" t="e">
        <f>#REF!</f>
        <v>#REF!</v>
      </c>
      <c r="BX18" t="e">
        <f>#REF!</f>
        <v>#REF!</v>
      </c>
      <c r="BY18" t="e">
        <f>#REF!</f>
        <v>#REF!</v>
      </c>
      <c r="BZ18" t="e">
        <f>#REF!</f>
        <v>#REF!</v>
      </c>
      <c r="CA18" t="e">
        <f>#REF!</f>
        <v>#REF!</v>
      </c>
      <c r="CB18" t="e">
        <f>#REF!</f>
        <v>#REF!</v>
      </c>
      <c r="CC18" t="e">
        <f>#REF!</f>
        <v>#REF!</v>
      </c>
      <c r="CD18" t="e">
        <f>#REF!</f>
        <v>#REF!</v>
      </c>
      <c r="CE18" t="e">
        <f>#REF!</f>
        <v>#REF!</v>
      </c>
      <c r="CF18" t="e">
        <f>#REF!</f>
        <v>#REF!</v>
      </c>
      <c r="CG18" t="e">
        <f>#REF!</f>
        <v>#REF!</v>
      </c>
      <c r="CH18" t="e">
        <f>#REF!</f>
        <v>#REF!</v>
      </c>
    </row>
    <row r="19" spans="1:86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  <c r="AF19" t="e">
        <f>#REF!</f>
        <v>#REF!</v>
      </c>
      <c r="AG19" t="e">
        <f>#REF!</f>
        <v>#REF!</v>
      </c>
      <c r="AH19" t="e">
        <f>#REF!</f>
        <v>#REF!</v>
      </c>
      <c r="AI19" t="e">
        <f>#REF!</f>
        <v>#REF!</v>
      </c>
      <c r="AJ19" t="e">
        <f>#REF!</f>
        <v>#REF!</v>
      </c>
      <c r="AK19" t="e">
        <f>#REF!</f>
        <v>#REF!</v>
      </c>
      <c r="AL19" t="e">
        <f>#REF!</f>
        <v>#REF!</v>
      </c>
      <c r="AM19" t="e">
        <f>#REF!</f>
        <v>#REF!</v>
      </c>
      <c r="AN19" t="e">
        <f>#REF!</f>
        <v>#REF!</v>
      </c>
      <c r="AO19" t="e">
        <f>#REF!</f>
        <v>#REF!</v>
      </c>
      <c r="AP19" t="e">
        <f>#REF!</f>
        <v>#REF!</v>
      </c>
      <c r="AQ19" t="e">
        <f>#REF!</f>
        <v>#REF!</v>
      </c>
      <c r="AR19" t="e">
        <f>#REF!</f>
        <v>#REF!</v>
      </c>
      <c r="AS19" t="e">
        <f>#REF!</f>
        <v>#REF!</v>
      </c>
      <c r="AT19" t="e">
        <f>#REF!</f>
        <v>#REF!</v>
      </c>
      <c r="AU19" t="e">
        <f>#REF!</f>
        <v>#REF!</v>
      </c>
      <c r="AV19" t="e">
        <f>#REF!</f>
        <v>#REF!</v>
      </c>
      <c r="AW19" t="e">
        <f>#REF!</f>
        <v>#REF!</v>
      </c>
      <c r="AX19" t="e">
        <f>#REF!</f>
        <v>#REF!</v>
      </c>
      <c r="AY19" t="e">
        <f>#REF!</f>
        <v>#REF!</v>
      </c>
      <c r="AZ19" t="e">
        <f>#REF!</f>
        <v>#REF!</v>
      </c>
      <c r="BA19" t="e">
        <f>#REF!</f>
        <v>#REF!</v>
      </c>
      <c r="BB19" t="e">
        <f>#REF!</f>
        <v>#REF!</v>
      </c>
      <c r="BC19" t="e">
        <f>#REF!</f>
        <v>#REF!</v>
      </c>
      <c r="BD19" t="e">
        <f>#REF!</f>
        <v>#REF!</v>
      </c>
      <c r="BE19" t="e">
        <f>#REF!</f>
        <v>#REF!</v>
      </c>
      <c r="BF19" t="e">
        <f>#REF!</f>
        <v>#REF!</v>
      </c>
      <c r="BG19" t="e">
        <f>#REF!</f>
        <v>#REF!</v>
      </c>
      <c r="BH19" t="e">
        <f>#REF!</f>
        <v>#REF!</v>
      </c>
      <c r="BI19" t="e">
        <f>#REF!</f>
        <v>#REF!</v>
      </c>
      <c r="BJ19" t="e">
        <f>#REF!</f>
        <v>#REF!</v>
      </c>
      <c r="BK19" t="e">
        <f>#REF!</f>
        <v>#REF!</v>
      </c>
      <c r="BL19" t="e">
        <f>#REF!</f>
        <v>#REF!</v>
      </c>
      <c r="BM19" t="e">
        <f>#REF!</f>
        <v>#REF!</v>
      </c>
      <c r="BN19" t="e">
        <f>#REF!</f>
        <v>#REF!</v>
      </c>
      <c r="BO19" t="e">
        <f>#REF!</f>
        <v>#REF!</v>
      </c>
      <c r="BP19" t="e">
        <f>#REF!</f>
        <v>#REF!</v>
      </c>
      <c r="BQ19" t="e">
        <f>#REF!</f>
        <v>#REF!</v>
      </c>
      <c r="BR19" t="e">
        <f>#REF!</f>
        <v>#REF!</v>
      </c>
      <c r="BS19" t="e">
        <f>#REF!</f>
        <v>#REF!</v>
      </c>
      <c r="BT19" t="e">
        <f>#REF!</f>
        <v>#REF!</v>
      </c>
      <c r="BU19" t="e">
        <f>#REF!</f>
        <v>#REF!</v>
      </c>
      <c r="BV19" t="e">
        <f>#REF!</f>
        <v>#REF!</v>
      </c>
      <c r="BW19" t="e">
        <f>#REF!</f>
        <v>#REF!</v>
      </c>
      <c r="BX19" t="e">
        <f>#REF!</f>
        <v>#REF!</v>
      </c>
      <c r="BY19" t="e">
        <f>#REF!</f>
        <v>#REF!</v>
      </c>
      <c r="BZ19" t="e">
        <f>#REF!</f>
        <v>#REF!</v>
      </c>
      <c r="CA19" t="e">
        <f>#REF!</f>
        <v>#REF!</v>
      </c>
      <c r="CB19" t="e">
        <f>#REF!</f>
        <v>#REF!</v>
      </c>
      <c r="CC19" t="e">
        <f>#REF!</f>
        <v>#REF!</v>
      </c>
      <c r="CD19" t="e">
        <f>#REF!</f>
        <v>#REF!</v>
      </c>
      <c r="CE19" t="e">
        <f>#REF!</f>
        <v>#REF!</v>
      </c>
      <c r="CF19" t="e">
        <f>#REF!</f>
        <v>#REF!</v>
      </c>
      <c r="CG19" t="e">
        <f>#REF!</f>
        <v>#REF!</v>
      </c>
      <c r="CH19" t="e">
        <f>#REF!</f>
        <v>#REF!</v>
      </c>
    </row>
    <row r="20" spans="1:86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  <c r="AF20" t="e">
        <f>#REF!</f>
        <v>#REF!</v>
      </c>
      <c r="AG20" t="e">
        <f>#REF!</f>
        <v>#REF!</v>
      </c>
      <c r="AH20" t="e">
        <f>#REF!</f>
        <v>#REF!</v>
      </c>
      <c r="AI20" t="e">
        <f>#REF!</f>
        <v>#REF!</v>
      </c>
      <c r="AJ20" t="e">
        <f>#REF!</f>
        <v>#REF!</v>
      </c>
      <c r="AK20" t="e">
        <f>#REF!</f>
        <v>#REF!</v>
      </c>
      <c r="AL20" t="e">
        <f>#REF!</f>
        <v>#REF!</v>
      </c>
      <c r="AM20" t="e">
        <f>#REF!</f>
        <v>#REF!</v>
      </c>
      <c r="AN20" t="e">
        <f>#REF!</f>
        <v>#REF!</v>
      </c>
      <c r="AO20" t="e">
        <f>#REF!</f>
        <v>#REF!</v>
      </c>
      <c r="AP20" t="e">
        <f>#REF!</f>
        <v>#REF!</v>
      </c>
      <c r="AQ20" t="e">
        <f>#REF!</f>
        <v>#REF!</v>
      </c>
      <c r="AR20" t="e">
        <f>#REF!</f>
        <v>#REF!</v>
      </c>
      <c r="AS20" t="e">
        <f>#REF!</f>
        <v>#REF!</v>
      </c>
      <c r="AT20" t="e">
        <f>#REF!</f>
        <v>#REF!</v>
      </c>
      <c r="AU20" t="e">
        <f>#REF!</f>
        <v>#REF!</v>
      </c>
      <c r="AV20" t="e">
        <f>#REF!</f>
        <v>#REF!</v>
      </c>
      <c r="AW20" t="e">
        <f>#REF!</f>
        <v>#REF!</v>
      </c>
      <c r="AX20" t="e">
        <f>#REF!</f>
        <v>#REF!</v>
      </c>
      <c r="AY20" t="e">
        <f>#REF!</f>
        <v>#REF!</v>
      </c>
      <c r="AZ20" t="e">
        <f>#REF!</f>
        <v>#REF!</v>
      </c>
      <c r="BA20" t="e">
        <f>#REF!</f>
        <v>#REF!</v>
      </c>
      <c r="BB20" t="e">
        <f>#REF!</f>
        <v>#REF!</v>
      </c>
      <c r="BC20" t="e">
        <f>#REF!</f>
        <v>#REF!</v>
      </c>
      <c r="BD20" t="e">
        <f>#REF!</f>
        <v>#REF!</v>
      </c>
      <c r="BE20" t="e">
        <f>#REF!</f>
        <v>#REF!</v>
      </c>
      <c r="BF20" t="e">
        <f>#REF!</f>
        <v>#REF!</v>
      </c>
      <c r="BG20" t="e">
        <f>#REF!</f>
        <v>#REF!</v>
      </c>
      <c r="BH20" t="e">
        <f>#REF!</f>
        <v>#REF!</v>
      </c>
      <c r="BI20" t="e">
        <f>#REF!</f>
        <v>#REF!</v>
      </c>
      <c r="BJ20" t="e">
        <f>#REF!</f>
        <v>#REF!</v>
      </c>
      <c r="BK20" t="e">
        <f>#REF!</f>
        <v>#REF!</v>
      </c>
      <c r="BL20" t="e">
        <f>#REF!</f>
        <v>#REF!</v>
      </c>
      <c r="BM20" t="e">
        <f>#REF!</f>
        <v>#REF!</v>
      </c>
      <c r="BN20" t="e">
        <f>#REF!</f>
        <v>#REF!</v>
      </c>
      <c r="BO20" t="e">
        <f>#REF!</f>
        <v>#REF!</v>
      </c>
      <c r="BP20" t="e">
        <f>#REF!</f>
        <v>#REF!</v>
      </c>
      <c r="BQ20" t="e">
        <f>#REF!</f>
        <v>#REF!</v>
      </c>
      <c r="BR20" t="e">
        <f>#REF!</f>
        <v>#REF!</v>
      </c>
      <c r="BS20" t="e">
        <f>#REF!</f>
        <v>#REF!</v>
      </c>
      <c r="BT20" t="e">
        <f>#REF!</f>
        <v>#REF!</v>
      </c>
      <c r="BU20" t="e">
        <f>#REF!</f>
        <v>#REF!</v>
      </c>
      <c r="BV20" t="e">
        <f>#REF!</f>
        <v>#REF!</v>
      </c>
      <c r="BW20" t="e">
        <f>#REF!</f>
        <v>#REF!</v>
      </c>
      <c r="BX20" t="e">
        <f>#REF!</f>
        <v>#REF!</v>
      </c>
      <c r="BY20" t="e">
        <f>#REF!</f>
        <v>#REF!</v>
      </c>
      <c r="BZ20" t="e">
        <f>#REF!</f>
        <v>#REF!</v>
      </c>
      <c r="CA20" t="e">
        <f>#REF!</f>
        <v>#REF!</v>
      </c>
      <c r="CB20" t="e">
        <f>#REF!</f>
        <v>#REF!</v>
      </c>
      <c r="CC20" t="e">
        <f>#REF!</f>
        <v>#REF!</v>
      </c>
      <c r="CD20" t="e">
        <f>#REF!</f>
        <v>#REF!</v>
      </c>
      <c r="CE20" t="e">
        <f>#REF!</f>
        <v>#REF!</v>
      </c>
      <c r="CF20" t="e">
        <f>#REF!</f>
        <v>#REF!</v>
      </c>
      <c r="CG20" t="e">
        <f>#REF!</f>
        <v>#REF!</v>
      </c>
      <c r="CH20" t="e">
        <f>#REF!</f>
        <v>#REF!</v>
      </c>
    </row>
    <row r="21" spans="1:86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  <c r="AF21" t="e">
        <f>#REF!</f>
        <v>#REF!</v>
      </c>
      <c r="AG21" t="e">
        <f>#REF!</f>
        <v>#REF!</v>
      </c>
      <c r="AH21" t="e">
        <f>#REF!</f>
        <v>#REF!</v>
      </c>
      <c r="AI21" t="e">
        <f>#REF!</f>
        <v>#REF!</v>
      </c>
      <c r="AJ21" t="e">
        <f>#REF!</f>
        <v>#REF!</v>
      </c>
      <c r="AK21" t="e">
        <f>#REF!</f>
        <v>#REF!</v>
      </c>
      <c r="AL21" t="e">
        <f>#REF!</f>
        <v>#REF!</v>
      </c>
      <c r="AM21" t="e">
        <f>#REF!</f>
        <v>#REF!</v>
      </c>
      <c r="AN21" t="e">
        <f>#REF!</f>
        <v>#REF!</v>
      </c>
      <c r="AO21" t="e">
        <f>#REF!</f>
        <v>#REF!</v>
      </c>
      <c r="AP21" t="e">
        <f>#REF!</f>
        <v>#REF!</v>
      </c>
      <c r="AQ21" t="e">
        <f>#REF!</f>
        <v>#REF!</v>
      </c>
      <c r="AR21" t="e">
        <f>#REF!</f>
        <v>#REF!</v>
      </c>
      <c r="AS21" t="e">
        <f>#REF!</f>
        <v>#REF!</v>
      </c>
      <c r="AT21" t="e">
        <f>#REF!</f>
        <v>#REF!</v>
      </c>
      <c r="AU21" t="e">
        <f>#REF!</f>
        <v>#REF!</v>
      </c>
      <c r="AV21" t="e">
        <f>#REF!</f>
        <v>#REF!</v>
      </c>
      <c r="AW21" t="e">
        <f>#REF!</f>
        <v>#REF!</v>
      </c>
      <c r="AX21" t="e">
        <f>#REF!</f>
        <v>#REF!</v>
      </c>
      <c r="AY21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  <c r="BC21" t="e">
        <f>#REF!</f>
        <v>#REF!</v>
      </c>
      <c r="BD21" t="e">
        <f>#REF!</f>
        <v>#REF!</v>
      </c>
      <c r="BE21" t="e">
        <f>#REF!</f>
        <v>#REF!</v>
      </c>
      <c r="BF21" t="e">
        <f>#REF!</f>
        <v>#REF!</v>
      </c>
      <c r="BG21" t="e">
        <f>#REF!</f>
        <v>#REF!</v>
      </c>
      <c r="BH21" t="e">
        <f>#REF!</f>
        <v>#REF!</v>
      </c>
      <c r="BI21" t="e">
        <f>#REF!</f>
        <v>#REF!</v>
      </c>
      <c r="BJ21" t="e">
        <f>#REF!</f>
        <v>#REF!</v>
      </c>
      <c r="BK21" t="e">
        <f>#REF!</f>
        <v>#REF!</v>
      </c>
      <c r="BL21" t="e">
        <f>#REF!</f>
        <v>#REF!</v>
      </c>
      <c r="BM21" t="e">
        <f>#REF!</f>
        <v>#REF!</v>
      </c>
      <c r="BN21" t="e">
        <f>#REF!</f>
        <v>#REF!</v>
      </c>
      <c r="BO21" t="e">
        <f>#REF!</f>
        <v>#REF!</v>
      </c>
      <c r="BP21" t="e">
        <f>#REF!</f>
        <v>#REF!</v>
      </c>
      <c r="BQ21" t="e">
        <f>#REF!</f>
        <v>#REF!</v>
      </c>
      <c r="BR21" t="e">
        <f>#REF!</f>
        <v>#REF!</v>
      </c>
      <c r="BS21" t="e">
        <f>#REF!</f>
        <v>#REF!</v>
      </c>
      <c r="BT21" t="e">
        <f>#REF!</f>
        <v>#REF!</v>
      </c>
      <c r="BU21" t="e">
        <f>#REF!</f>
        <v>#REF!</v>
      </c>
      <c r="BV21" t="e">
        <f>#REF!</f>
        <v>#REF!</v>
      </c>
      <c r="BW21" t="e">
        <f>#REF!</f>
        <v>#REF!</v>
      </c>
      <c r="BX21" t="e">
        <f>#REF!</f>
        <v>#REF!</v>
      </c>
      <c r="BY21" t="e">
        <f>#REF!</f>
        <v>#REF!</v>
      </c>
      <c r="BZ21" t="e">
        <f>#REF!</f>
        <v>#REF!</v>
      </c>
      <c r="CA21" t="e">
        <f>#REF!</f>
        <v>#REF!</v>
      </c>
      <c r="CB21" t="e">
        <f>#REF!</f>
        <v>#REF!</v>
      </c>
      <c r="CC21" t="e">
        <f>#REF!</f>
        <v>#REF!</v>
      </c>
      <c r="CD21" t="e">
        <f>#REF!</f>
        <v>#REF!</v>
      </c>
      <c r="CE21" t="e">
        <f>#REF!</f>
        <v>#REF!</v>
      </c>
      <c r="CF21" t="e">
        <f>#REF!</f>
        <v>#REF!</v>
      </c>
      <c r="CG21" t="e">
        <f>#REF!</f>
        <v>#REF!</v>
      </c>
      <c r="CH21" t="e">
        <f>#REF!</f>
        <v>#REF!</v>
      </c>
    </row>
    <row r="22" spans="1:86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  <c r="AF22" t="e">
        <f>#REF!</f>
        <v>#REF!</v>
      </c>
      <c r="AG22" t="e">
        <f>#REF!</f>
        <v>#REF!</v>
      </c>
      <c r="AH22" t="e">
        <f>#REF!</f>
        <v>#REF!</v>
      </c>
      <c r="AI22" t="e">
        <f>#REF!</f>
        <v>#REF!</v>
      </c>
      <c r="AJ22" t="e">
        <f>#REF!</f>
        <v>#REF!</v>
      </c>
      <c r="AK22" t="e">
        <f>#REF!</f>
        <v>#REF!</v>
      </c>
      <c r="AL22" t="e">
        <f>#REF!</f>
        <v>#REF!</v>
      </c>
      <c r="AM22" t="e">
        <f>#REF!</f>
        <v>#REF!</v>
      </c>
      <c r="AN22" t="e">
        <f>#REF!</f>
        <v>#REF!</v>
      </c>
      <c r="AO22" t="e">
        <f>#REF!</f>
        <v>#REF!</v>
      </c>
      <c r="AP22" t="e">
        <f>#REF!</f>
        <v>#REF!</v>
      </c>
      <c r="AQ22" t="e">
        <f>#REF!</f>
        <v>#REF!</v>
      </c>
      <c r="AR22" t="e">
        <f>#REF!</f>
        <v>#REF!</v>
      </c>
      <c r="AS22" t="e">
        <f>#REF!</f>
        <v>#REF!</v>
      </c>
      <c r="AT22" t="e">
        <f>#REF!</f>
        <v>#REF!</v>
      </c>
      <c r="AU22" t="e">
        <f>#REF!</f>
        <v>#REF!</v>
      </c>
      <c r="AV22" t="e">
        <f>#REF!</f>
        <v>#REF!</v>
      </c>
      <c r="AW22" t="e">
        <f>#REF!</f>
        <v>#REF!</v>
      </c>
      <c r="AX22" t="e">
        <f>#REF!</f>
        <v>#REF!</v>
      </c>
      <c r="AY22" t="e">
        <f>#REF!</f>
        <v>#REF!</v>
      </c>
      <c r="AZ22" t="e">
        <f>#REF!</f>
        <v>#REF!</v>
      </c>
      <c r="BA22" t="e">
        <f>#REF!</f>
        <v>#REF!</v>
      </c>
      <c r="BB22" t="e">
        <f>#REF!</f>
        <v>#REF!</v>
      </c>
      <c r="BC22" t="e">
        <f>#REF!</f>
        <v>#REF!</v>
      </c>
      <c r="BD22" t="e">
        <f>#REF!</f>
        <v>#REF!</v>
      </c>
      <c r="BE22" t="e">
        <f>#REF!</f>
        <v>#REF!</v>
      </c>
      <c r="BF22" t="e">
        <f>#REF!</f>
        <v>#REF!</v>
      </c>
      <c r="BG22" t="e">
        <f>#REF!</f>
        <v>#REF!</v>
      </c>
      <c r="BH22" t="e">
        <f>#REF!</f>
        <v>#REF!</v>
      </c>
      <c r="BI22" t="e">
        <f>#REF!</f>
        <v>#REF!</v>
      </c>
      <c r="BJ22" t="e">
        <f>#REF!</f>
        <v>#REF!</v>
      </c>
      <c r="BK22" t="e">
        <f>#REF!</f>
        <v>#REF!</v>
      </c>
      <c r="BL22" t="e">
        <f>#REF!</f>
        <v>#REF!</v>
      </c>
      <c r="BM22" t="e">
        <f>#REF!</f>
        <v>#REF!</v>
      </c>
      <c r="BN22" t="e">
        <f>#REF!</f>
        <v>#REF!</v>
      </c>
      <c r="BO22" t="e">
        <f>#REF!</f>
        <v>#REF!</v>
      </c>
      <c r="BP22" t="e">
        <f>#REF!</f>
        <v>#REF!</v>
      </c>
      <c r="BQ22" t="e">
        <f>#REF!</f>
        <v>#REF!</v>
      </c>
      <c r="BR22" t="e">
        <f>#REF!</f>
        <v>#REF!</v>
      </c>
      <c r="BS22" t="e">
        <f>#REF!</f>
        <v>#REF!</v>
      </c>
      <c r="BT22" t="e">
        <f>#REF!</f>
        <v>#REF!</v>
      </c>
      <c r="BU22" t="e">
        <f>#REF!</f>
        <v>#REF!</v>
      </c>
      <c r="BV22" t="e">
        <f>#REF!</f>
        <v>#REF!</v>
      </c>
      <c r="BW22" t="e">
        <f>#REF!</f>
        <v>#REF!</v>
      </c>
      <c r="BX22" t="e">
        <f>#REF!</f>
        <v>#REF!</v>
      </c>
      <c r="BY22" t="e">
        <f>#REF!</f>
        <v>#REF!</v>
      </c>
      <c r="BZ22" t="e">
        <f>#REF!</f>
        <v>#REF!</v>
      </c>
      <c r="CA22" t="e">
        <f>#REF!</f>
        <v>#REF!</v>
      </c>
      <c r="CB22" t="e">
        <f>#REF!</f>
        <v>#REF!</v>
      </c>
      <c r="CC22" t="e">
        <f>#REF!</f>
        <v>#REF!</v>
      </c>
      <c r="CD22" t="e">
        <f>#REF!</f>
        <v>#REF!</v>
      </c>
      <c r="CE22" t="e">
        <f>#REF!</f>
        <v>#REF!</v>
      </c>
      <c r="CF22" t="e">
        <f>#REF!</f>
        <v>#REF!</v>
      </c>
      <c r="CG22" t="e">
        <f>#REF!</f>
        <v>#REF!</v>
      </c>
      <c r="CH22" t="e">
        <f>#REF!</f>
        <v>#REF!</v>
      </c>
    </row>
    <row r="23" spans="1:86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  <c r="AF23" t="e">
        <f>#REF!</f>
        <v>#REF!</v>
      </c>
      <c r="AG23" t="e">
        <f>#REF!</f>
        <v>#REF!</v>
      </c>
      <c r="AH23" t="e">
        <f>#REF!</f>
        <v>#REF!</v>
      </c>
      <c r="AI23" t="e">
        <f>#REF!</f>
        <v>#REF!</v>
      </c>
      <c r="AJ23" t="e">
        <f>#REF!</f>
        <v>#REF!</v>
      </c>
      <c r="AK23" t="e">
        <f>#REF!</f>
        <v>#REF!</v>
      </c>
      <c r="AL23" t="e">
        <f>#REF!</f>
        <v>#REF!</v>
      </c>
      <c r="AM23" t="e">
        <f>#REF!</f>
        <v>#REF!</v>
      </c>
      <c r="AN23" t="e">
        <f>#REF!</f>
        <v>#REF!</v>
      </c>
      <c r="AO23" t="e">
        <f>#REF!</f>
        <v>#REF!</v>
      </c>
      <c r="AP23" t="e">
        <f>#REF!</f>
        <v>#REF!</v>
      </c>
      <c r="AQ23" t="e">
        <f>#REF!</f>
        <v>#REF!</v>
      </c>
      <c r="AR23" t="e">
        <f>#REF!</f>
        <v>#REF!</v>
      </c>
      <c r="AS23" t="e">
        <f>#REF!</f>
        <v>#REF!</v>
      </c>
      <c r="AT23" t="e">
        <f>#REF!</f>
        <v>#REF!</v>
      </c>
      <c r="AU23" t="e">
        <f>#REF!</f>
        <v>#REF!</v>
      </c>
      <c r="AV23" t="e">
        <f>#REF!</f>
        <v>#REF!</v>
      </c>
      <c r="AW23" t="e">
        <f>#REF!</f>
        <v>#REF!</v>
      </c>
      <c r="AX23" t="e">
        <f>#REF!</f>
        <v>#REF!</v>
      </c>
      <c r="AY23" t="e">
        <f>#REF!</f>
        <v>#REF!</v>
      </c>
      <c r="AZ23" t="e">
        <f>#REF!</f>
        <v>#REF!</v>
      </c>
      <c r="BA23" t="e">
        <f>#REF!</f>
        <v>#REF!</v>
      </c>
      <c r="BB23" t="e">
        <f>#REF!</f>
        <v>#REF!</v>
      </c>
      <c r="BC23" t="e">
        <f>#REF!</f>
        <v>#REF!</v>
      </c>
      <c r="BD23" t="e">
        <f>#REF!</f>
        <v>#REF!</v>
      </c>
      <c r="BE23" t="e">
        <f>#REF!</f>
        <v>#REF!</v>
      </c>
      <c r="BF23" t="e">
        <f>#REF!</f>
        <v>#REF!</v>
      </c>
      <c r="BG23" t="e">
        <f>#REF!</f>
        <v>#REF!</v>
      </c>
      <c r="BH23" t="e">
        <f>#REF!</f>
        <v>#REF!</v>
      </c>
      <c r="BI23" t="e">
        <f>#REF!</f>
        <v>#REF!</v>
      </c>
      <c r="BJ23" t="e">
        <f>#REF!</f>
        <v>#REF!</v>
      </c>
      <c r="BK23" t="e">
        <f>#REF!</f>
        <v>#REF!</v>
      </c>
      <c r="BL23" t="e">
        <f>#REF!</f>
        <v>#REF!</v>
      </c>
      <c r="BM23" t="e">
        <f>#REF!</f>
        <v>#REF!</v>
      </c>
      <c r="BN23" t="e">
        <f>#REF!</f>
        <v>#REF!</v>
      </c>
      <c r="BO23" t="e">
        <f>#REF!</f>
        <v>#REF!</v>
      </c>
      <c r="BP23" t="e">
        <f>#REF!</f>
        <v>#REF!</v>
      </c>
      <c r="BQ23" t="e">
        <f>#REF!</f>
        <v>#REF!</v>
      </c>
      <c r="BR23" t="e">
        <f>#REF!</f>
        <v>#REF!</v>
      </c>
      <c r="BS23" t="e">
        <f>#REF!</f>
        <v>#REF!</v>
      </c>
      <c r="BT23" t="e">
        <f>#REF!</f>
        <v>#REF!</v>
      </c>
      <c r="BU23" t="e">
        <f>#REF!</f>
        <v>#REF!</v>
      </c>
      <c r="BV23" t="e">
        <f>#REF!</f>
        <v>#REF!</v>
      </c>
      <c r="BW23" t="e">
        <f>#REF!</f>
        <v>#REF!</v>
      </c>
      <c r="BX23" t="e">
        <f>#REF!</f>
        <v>#REF!</v>
      </c>
      <c r="BY23" t="e">
        <f>#REF!</f>
        <v>#REF!</v>
      </c>
      <c r="BZ23" t="e">
        <f>#REF!</f>
        <v>#REF!</v>
      </c>
      <c r="CA23" t="e">
        <f>#REF!</f>
        <v>#REF!</v>
      </c>
      <c r="CB23" t="e">
        <f>#REF!</f>
        <v>#REF!</v>
      </c>
      <c r="CC23" t="e">
        <f>#REF!</f>
        <v>#REF!</v>
      </c>
      <c r="CD23" t="e">
        <f>#REF!</f>
        <v>#REF!</v>
      </c>
      <c r="CE23" t="e">
        <f>#REF!</f>
        <v>#REF!</v>
      </c>
      <c r="CF23" t="e">
        <f>#REF!</f>
        <v>#REF!</v>
      </c>
      <c r="CG23" t="e">
        <f>#REF!</f>
        <v>#REF!</v>
      </c>
      <c r="CH23" t="e">
        <f>#REF!</f>
        <v>#REF!</v>
      </c>
    </row>
    <row r="24" spans="1:86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  <c r="AF24" t="e">
        <f>#REF!</f>
        <v>#REF!</v>
      </c>
      <c r="AG24" t="e">
        <f>#REF!</f>
        <v>#REF!</v>
      </c>
      <c r="AH24" t="e">
        <f>#REF!</f>
        <v>#REF!</v>
      </c>
      <c r="AI24" t="e">
        <f>#REF!</f>
        <v>#REF!</v>
      </c>
      <c r="AJ24" t="e">
        <f>#REF!</f>
        <v>#REF!</v>
      </c>
      <c r="AK24" t="e">
        <f>#REF!</f>
        <v>#REF!</v>
      </c>
      <c r="AL24" t="e">
        <f>#REF!</f>
        <v>#REF!</v>
      </c>
      <c r="AM24" t="e">
        <f>#REF!</f>
        <v>#REF!</v>
      </c>
      <c r="AN24" t="e">
        <f>#REF!</f>
        <v>#REF!</v>
      </c>
      <c r="AO24" t="e">
        <f>#REF!</f>
        <v>#REF!</v>
      </c>
      <c r="AP24" t="e">
        <f>#REF!</f>
        <v>#REF!</v>
      </c>
      <c r="AQ24" t="e">
        <f>#REF!</f>
        <v>#REF!</v>
      </c>
      <c r="AR24" t="e">
        <f>#REF!</f>
        <v>#REF!</v>
      </c>
      <c r="AS24" t="e">
        <f>#REF!</f>
        <v>#REF!</v>
      </c>
      <c r="AT24" t="e">
        <f>#REF!</f>
        <v>#REF!</v>
      </c>
      <c r="AU24" t="e">
        <f>#REF!</f>
        <v>#REF!</v>
      </c>
      <c r="AV24" t="e">
        <f>#REF!</f>
        <v>#REF!</v>
      </c>
      <c r="AW24" t="e">
        <f>#REF!</f>
        <v>#REF!</v>
      </c>
      <c r="AX24" t="e">
        <f>#REF!</f>
        <v>#REF!</v>
      </c>
      <c r="AY24" t="e">
        <f>#REF!</f>
        <v>#REF!</v>
      </c>
      <c r="AZ24" t="e">
        <f>#REF!</f>
        <v>#REF!</v>
      </c>
      <c r="BA24" t="e">
        <f>#REF!</f>
        <v>#REF!</v>
      </c>
      <c r="BB24" t="e">
        <f>#REF!</f>
        <v>#REF!</v>
      </c>
      <c r="BC24" t="e">
        <f>#REF!</f>
        <v>#REF!</v>
      </c>
      <c r="BD24" t="e">
        <f>#REF!</f>
        <v>#REF!</v>
      </c>
      <c r="BE24" t="e">
        <f>#REF!</f>
        <v>#REF!</v>
      </c>
      <c r="BF24" t="e">
        <f>#REF!</f>
        <v>#REF!</v>
      </c>
      <c r="BG24" t="e">
        <f>#REF!</f>
        <v>#REF!</v>
      </c>
      <c r="BH24" t="e">
        <f>#REF!</f>
        <v>#REF!</v>
      </c>
      <c r="BI24" t="e">
        <f>#REF!</f>
        <v>#REF!</v>
      </c>
      <c r="BJ24" t="e">
        <f>#REF!</f>
        <v>#REF!</v>
      </c>
      <c r="BK24" t="e">
        <f>#REF!</f>
        <v>#REF!</v>
      </c>
      <c r="BL24" t="e">
        <f>#REF!</f>
        <v>#REF!</v>
      </c>
      <c r="BM24" t="e">
        <f>#REF!</f>
        <v>#REF!</v>
      </c>
      <c r="BN24" t="e">
        <f>#REF!</f>
        <v>#REF!</v>
      </c>
      <c r="BO24" t="e">
        <f>#REF!</f>
        <v>#REF!</v>
      </c>
      <c r="BP24" t="e">
        <f>#REF!</f>
        <v>#REF!</v>
      </c>
      <c r="BQ24" t="e">
        <f>#REF!</f>
        <v>#REF!</v>
      </c>
      <c r="BR24" t="e">
        <f>#REF!</f>
        <v>#REF!</v>
      </c>
      <c r="BS24" t="e">
        <f>#REF!</f>
        <v>#REF!</v>
      </c>
      <c r="BT24" t="e">
        <f>#REF!</f>
        <v>#REF!</v>
      </c>
      <c r="BU24" t="e">
        <f>#REF!</f>
        <v>#REF!</v>
      </c>
      <c r="BV24" t="e">
        <f>#REF!</f>
        <v>#REF!</v>
      </c>
      <c r="BW24" t="e">
        <f>#REF!</f>
        <v>#REF!</v>
      </c>
      <c r="BX24" t="e">
        <f>#REF!</f>
        <v>#REF!</v>
      </c>
      <c r="BY24" t="e">
        <f>#REF!</f>
        <v>#REF!</v>
      </c>
      <c r="BZ24" t="e">
        <f>#REF!</f>
        <v>#REF!</v>
      </c>
      <c r="CA24" t="e">
        <f>#REF!</f>
        <v>#REF!</v>
      </c>
      <c r="CB24" t="e">
        <f>#REF!</f>
        <v>#REF!</v>
      </c>
      <c r="CC24" t="e">
        <f>#REF!</f>
        <v>#REF!</v>
      </c>
      <c r="CD24" t="e">
        <f>#REF!</f>
        <v>#REF!</v>
      </c>
      <c r="CE24" t="e">
        <f>#REF!</f>
        <v>#REF!</v>
      </c>
      <c r="CF24" t="e">
        <f>#REF!</f>
        <v>#REF!</v>
      </c>
      <c r="CG24" t="e">
        <f>#REF!</f>
        <v>#REF!</v>
      </c>
      <c r="CH24" t="e">
        <f>#REF!</f>
        <v>#REF!</v>
      </c>
    </row>
    <row r="25" spans="1:86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  <c r="AF25" t="e">
        <f>#REF!</f>
        <v>#REF!</v>
      </c>
      <c r="AG25" t="e">
        <f>#REF!</f>
        <v>#REF!</v>
      </c>
      <c r="AH25" t="e">
        <f>#REF!</f>
        <v>#REF!</v>
      </c>
      <c r="AI25" t="e">
        <f>#REF!</f>
        <v>#REF!</v>
      </c>
      <c r="AJ25" t="e">
        <f>#REF!</f>
        <v>#REF!</v>
      </c>
      <c r="AK25" t="e">
        <f>#REF!</f>
        <v>#REF!</v>
      </c>
      <c r="AL25" t="e">
        <f>#REF!</f>
        <v>#REF!</v>
      </c>
      <c r="AM25" t="e">
        <f>#REF!</f>
        <v>#REF!</v>
      </c>
      <c r="AN25" t="e">
        <f>#REF!</f>
        <v>#REF!</v>
      </c>
      <c r="AO25" t="e">
        <f>#REF!</f>
        <v>#REF!</v>
      </c>
      <c r="AP25" t="e">
        <f>#REF!</f>
        <v>#REF!</v>
      </c>
      <c r="AQ25" t="e">
        <f>#REF!</f>
        <v>#REF!</v>
      </c>
      <c r="AR25" t="e">
        <f>#REF!</f>
        <v>#REF!</v>
      </c>
      <c r="AS25" t="e">
        <f>#REF!</f>
        <v>#REF!</v>
      </c>
      <c r="AT25" t="e">
        <f>#REF!</f>
        <v>#REF!</v>
      </c>
      <c r="AU25" t="e">
        <f>#REF!</f>
        <v>#REF!</v>
      </c>
      <c r="AV25" t="e">
        <f>#REF!</f>
        <v>#REF!</v>
      </c>
      <c r="AW25" t="e">
        <f>#REF!</f>
        <v>#REF!</v>
      </c>
      <c r="AX25" t="e">
        <f>#REF!</f>
        <v>#REF!</v>
      </c>
      <c r="AY25" t="e">
        <f>#REF!</f>
        <v>#REF!</v>
      </c>
      <c r="AZ25" t="e">
        <f>#REF!</f>
        <v>#REF!</v>
      </c>
      <c r="BA25" t="e">
        <f>#REF!</f>
        <v>#REF!</v>
      </c>
      <c r="BB25" t="e">
        <f>#REF!</f>
        <v>#REF!</v>
      </c>
      <c r="BC25" t="e">
        <f>#REF!</f>
        <v>#REF!</v>
      </c>
      <c r="BD25" t="e">
        <f>#REF!</f>
        <v>#REF!</v>
      </c>
      <c r="BE25" t="e">
        <f>#REF!</f>
        <v>#REF!</v>
      </c>
      <c r="BF25" t="e">
        <f>#REF!</f>
        <v>#REF!</v>
      </c>
      <c r="BG25" t="e">
        <f>#REF!</f>
        <v>#REF!</v>
      </c>
      <c r="BH25" t="e">
        <f>#REF!</f>
        <v>#REF!</v>
      </c>
      <c r="BI25" t="e">
        <f>#REF!</f>
        <v>#REF!</v>
      </c>
      <c r="BJ25" t="e">
        <f>#REF!</f>
        <v>#REF!</v>
      </c>
      <c r="BK25" t="e">
        <f>#REF!</f>
        <v>#REF!</v>
      </c>
      <c r="BL25" t="e">
        <f>#REF!</f>
        <v>#REF!</v>
      </c>
      <c r="BM25" t="e">
        <f>#REF!</f>
        <v>#REF!</v>
      </c>
      <c r="BN25" t="e">
        <f>#REF!</f>
        <v>#REF!</v>
      </c>
      <c r="BO25" t="e">
        <f>#REF!</f>
        <v>#REF!</v>
      </c>
      <c r="BP25" t="e">
        <f>#REF!</f>
        <v>#REF!</v>
      </c>
      <c r="BQ25" t="e">
        <f>#REF!</f>
        <v>#REF!</v>
      </c>
      <c r="BR25" t="e">
        <f>#REF!</f>
        <v>#REF!</v>
      </c>
      <c r="BS25" t="e">
        <f>#REF!</f>
        <v>#REF!</v>
      </c>
      <c r="BT25" t="e">
        <f>#REF!</f>
        <v>#REF!</v>
      </c>
      <c r="BU25" t="e">
        <f>#REF!</f>
        <v>#REF!</v>
      </c>
      <c r="BV25" t="e">
        <f>#REF!</f>
        <v>#REF!</v>
      </c>
      <c r="BW25" t="e">
        <f>#REF!</f>
        <v>#REF!</v>
      </c>
      <c r="BX25" t="e">
        <f>#REF!</f>
        <v>#REF!</v>
      </c>
      <c r="BY25" t="e">
        <f>#REF!</f>
        <v>#REF!</v>
      </c>
      <c r="BZ25" t="e">
        <f>#REF!</f>
        <v>#REF!</v>
      </c>
      <c r="CA25" t="e">
        <f>#REF!</f>
        <v>#REF!</v>
      </c>
      <c r="CB25" t="e">
        <f>#REF!</f>
        <v>#REF!</v>
      </c>
      <c r="CC25" t="e">
        <f>#REF!</f>
        <v>#REF!</v>
      </c>
      <c r="CD25" t="e">
        <f>#REF!</f>
        <v>#REF!</v>
      </c>
      <c r="CE25" t="e">
        <f>#REF!</f>
        <v>#REF!</v>
      </c>
      <c r="CF25" t="e">
        <f>#REF!</f>
        <v>#REF!</v>
      </c>
      <c r="CG25" t="e">
        <f>#REF!</f>
        <v>#REF!</v>
      </c>
      <c r="CH25" t="e">
        <f>#REF!</f>
        <v>#REF!</v>
      </c>
    </row>
    <row r="26" spans="1:86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  <c r="AF26" t="e">
        <f>#REF!</f>
        <v>#REF!</v>
      </c>
      <c r="AG26" t="e">
        <f>#REF!</f>
        <v>#REF!</v>
      </c>
      <c r="AH26" t="e">
        <f>#REF!</f>
        <v>#REF!</v>
      </c>
      <c r="AI26" t="e">
        <f>#REF!</f>
        <v>#REF!</v>
      </c>
      <c r="AJ26" t="e">
        <f>#REF!</f>
        <v>#REF!</v>
      </c>
      <c r="AK26" t="e">
        <f>#REF!</f>
        <v>#REF!</v>
      </c>
      <c r="AL26" t="e">
        <f>#REF!</f>
        <v>#REF!</v>
      </c>
      <c r="AM26" t="e">
        <f>#REF!</f>
        <v>#REF!</v>
      </c>
      <c r="AN26" t="e">
        <f>#REF!</f>
        <v>#REF!</v>
      </c>
      <c r="AO26" t="e">
        <f>#REF!</f>
        <v>#REF!</v>
      </c>
      <c r="AP26" t="e">
        <f>#REF!</f>
        <v>#REF!</v>
      </c>
      <c r="AQ26" t="e">
        <f>#REF!</f>
        <v>#REF!</v>
      </c>
      <c r="AR26" t="e">
        <f>#REF!</f>
        <v>#REF!</v>
      </c>
      <c r="AS26" t="e">
        <f>#REF!</f>
        <v>#REF!</v>
      </c>
      <c r="AT26" t="e">
        <f>#REF!</f>
        <v>#REF!</v>
      </c>
      <c r="AU26" t="e">
        <f>#REF!</f>
        <v>#REF!</v>
      </c>
      <c r="AV26" t="e">
        <f>#REF!</f>
        <v>#REF!</v>
      </c>
      <c r="AW26" t="e">
        <f>#REF!</f>
        <v>#REF!</v>
      </c>
      <c r="AX26" t="e">
        <f>#REF!</f>
        <v>#REF!</v>
      </c>
      <c r="AY26" t="e">
        <f>#REF!</f>
        <v>#REF!</v>
      </c>
      <c r="AZ26" t="e">
        <f>#REF!</f>
        <v>#REF!</v>
      </c>
      <c r="BA26" t="e">
        <f>#REF!</f>
        <v>#REF!</v>
      </c>
      <c r="BB26" t="e">
        <f>#REF!</f>
        <v>#REF!</v>
      </c>
      <c r="BC26" t="e">
        <f>#REF!</f>
        <v>#REF!</v>
      </c>
      <c r="BD26" t="e">
        <f>#REF!</f>
        <v>#REF!</v>
      </c>
      <c r="BE26" t="e">
        <f>#REF!</f>
        <v>#REF!</v>
      </c>
      <c r="BF26" t="e">
        <f>#REF!</f>
        <v>#REF!</v>
      </c>
      <c r="BG26" t="e">
        <f>#REF!</f>
        <v>#REF!</v>
      </c>
      <c r="BH26" t="e">
        <f>#REF!</f>
        <v>#REF!</v>
      </c>
      <c r="BI26" t="e">
        <f>#REF!</f>
        <v>#REF!</v>
      </c>
      <c r="BJ26" t="e">
        <f>#REF!</f>
        <v>#REF!</v>
      </c>
      <c r="BK26" t="e">
        <f>#REF!</f>
        <v>#REF!</v>
      </c>
      <c r="BL26" t="e">
        <f>#REF!</f>
        <v>#REF!</v>
      </c>
      <c r="BM26" t="e">
        <f>#REF!</f>
        <v>#REF!</v>
      </c>
      <c r="BN26" t="e">
        <f>#REF!</f>
        <v>#REF!</v>
      </c>
      <c r="BO26" t="e">
        <f>#REF!</f>
        <v>#REF!</v>
      </c>
      <c r="BP26" t="e">
        <f>#REF!</f>
        <v>#REF!</v>
      </c>
      <c r="BQ26" t="e">
        <f>#REF!</f>
        <v>#REF!</v>
      </c>
      <c r="BR26" t="e">
        <f>#REF!</f>
        <v>#REF!</v>
      </c>
      <c r="BS26" t="e">
        <f>#REF!</f>
        <v>#REF!</v>
      </c>
      <c r="BT26" t="e">
        <f>#REF!</f>
        <v>#REF!</v>
      </c>
      <c r="BU26" t="e">
        <f>#REF!</f>
        <v>#REF!</v>
      </c>
      <c r="BV26" t="e">
        <f>#REF!</f>
        <v>#REF!</v>
      </c>
      <c r="BW26" t="e">
        <f>#REF!</f>
        <v>#REF!</v>
      </c>
      <c r="BX26" t="e">
        <f>#REF!</f>
        <v>#REF!</v>
      </c>
      <c r="BY26" t="e">
        <f>#REF!</f>
        <v>#REF!</v>
      </c>
      <c r="BZ26" t="e">
        <f>#REF!</f>
        <v>#REF!</v>
      </c>
      <c r="CA26" t="e">
        <f>#REF!</f>
        <v>#REF!</v>
      </c>
      <c r="CB26" t="e">
        <f>#REF!</f>
        <v>#REF!</v>
      </c>
      <c r="CC26" t="e">
        <f>#REF!</f>
        <v>#REF!</v>
      </c>
      <c r="CD26" t="e">
        <f>#REF!</f>
        <v>#REF!</v>
      </c>
      <c r="CE26" t="e">
        <f>#REF!</f>
        <v>#REF!</v>
      </c>
      <c r="CF26" t="e">
        <f>#REF!</f>
        <v>#REF!</v>
      </c>
      <c r="CG26" t="e">
        <f>#REF!</f>
        <v>#REF!</v>
      </c>
      <c r="CH26" t="e">
        <f>#REF!</f>
        <v>#REF!</v>
      </c>
    </row>
    <row r="27" spans="1:86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  <c r="AF27" t="e">
        <f>#REF!</f>
        <v>#REF!</v>
      </c>
      <c r="AG27" t="e">
        <f>#REF!</f>
        <v>#REF!</v>
      </c>
      <c r="AH27" t="e">
        <f>#REF!</f>
        <v>#REF!</v>
      </c>
      <c r="AI27" t="e">
        <f>#REF!</f>
        <v>#REF!</v>
      </c>
      <c r="AJ27" t="e">
        <f>#REF!</f>
        <v>#REF!</v>
      </c>
      <c r="AK27" t="e">
        <f>#REF!</f>
        <v>#REF!</v>
      </c>
      <c r="AL27" t="e">
        <f>#REF!</f>
        <v>#REF!</v>
      </c>
      <c r="AM27" t="e">
        <f>#REF!</f>
        <v>#REF!</v>
      </c>
      <c r="AN27" t="e">
        <f>#REF!</f>
        <v>#REF!</v>
      </c>
      <c r="AO27" t="e">
        <f>#REF!</f>
        <v>#REF!</v>
      </c>
      <c r="AP27" t="e">
        <f>#REF!</f>
        <v>#REF!</v>
      </c>
      <c r="AQ27" t="e">
        <f>#REF!</f>
        <v>#REF!</v>
      </c>
      <c r="AR27" t="e">
        <f>#REF!</f>
        <v>#REF!</v>
      </c>
      <c r="AS27" t="e">
        <f>#REF!</f>
        <v>#REF!</v>
      </c>
      <c r="AT27" t="e">
        <f>#REF!</f>
        <v>#REF!</v>
      </c>
      <c r="AU27" t="e">
        <f>#REF!</f>
        <v>#REF!</v>
      </c>
      <c r="AV27" t="e">
        <f>#REF!</f>
        <v>#REF!</v>
      </c>
      <c r="AW27" t="e">
        <f>#REF!</f>
        <v>#REF!</v>
      </c>
      <c r="AX27" t="e">
        <f>#REF!</f>
        <v>#REF!</v>
      </c>
      <c r="AY27" t="e">
        <f>#REF!</f>
        <v>#REF!</v>
      </c>
      <c r="AZ27" t="e">
        <f>#REF!</f>
        <v>#REF!</v>
      </c>
      <c r="BA27" t="e">
        <f>#REF!</f>
        <v>#REF!</v>
      </c>
      <c r="BB27" t="e">
        <f>#REF!</f>
        <v>#REF!</v>
      </c>
      <c r="BC27" t="e">
        <f>#REF!</f>
        <v>#REF!</v>
      </c>
      <c r="BD27" t="e">
        <f>#REF!</f>
        <v>#REF!</v>
      </c>
      <c r="BE27" t="e">
        <f>#REF!</f>
        <v>#REF!</v>
      </c>
      <c r="BF27" t="e">
        <f>#REF!</f>
        <v>#REF!</v>
      </c>
      <c r="BG27" t="e">
        <f>#REF!</f>
        <v>#REF!</v>
      </c>
      <c r="BH27" t="e">
        <f>#REF!</f>
        <v>#REF!</v>
      </c>
      <c r="BI27" t="e">
        <f>#REF!</f>
        <v>#REF!</v>
      </c>
      <c r="BJ27" t="e">
        <f>#REF!</f>
        <v>#REF!</v>
      </c>
      <c r="BK27" t="e">
        <f>#REF!</f>
        <v>#REF!</v>
      </c>
      <c r="BL27" t="e">
        <f>#REF!</f>
        <v>#REF!</v>
      </c>
      <c r="BM27" t="e">
        <f>#REF!</f>
        <v>#REF!</v>
      </c>
      <c r="BN27" t="e">
        <f>#REF!</f>
        <v>#REF!</v>
      </c>
      <c r="BO27" t="e">
        <f>#REF!</f>
        <v>#REF!</v>
      </c>
      <c r="BP27" t="e">
        <f>#REF!</f>
        <v>#REF!</v>
      </c>
      <c r="BQ27" t="e">
        <f>#REF!</f>
        <v>#REF!</v>
      </c>
      <c r="BR27" t="e">
        <f>#REF!</f>
        <v>#REF!</v>
      </c>
      <c r="BS27" t="e">
        <f>#REF!</f>
        <v>#REF!</v>
      </c>
      <c r="BT27" t="e">
        <f>#REF!</f>
        <v>#REF!</v>
      </c>
      <c r="BU27" t="e">
        <f>#REF!</f>
        <v>#REF!</v>
      </c>
      <c r="BV27" t="e">
        <f>#REF!</f>
        <v>#REF!</v>
      </c>
      <c r="BW27" t="e">
        <f>#REF!</f>
        <v>#REF!</v>
      </c>
      <c r="BX27" t="e">
        <f>#REF!</f>
        <v>#REF!</v>
      </c>
      <c r="BY27" t="e">
        <f>#REF!</f>
        <v>#REF!</v>
      </c>
      <c r="BZ27" t="e">
        <f>#REF!</f>
        <v>#REF!</v>
      </c>
      <c r="CA27" t="e">
        <f>#REF!</f>
        <v>#REF!</v>
      </c>
      <c r="CB27" t="e">
        <f>#REF!</f>
        <v>#REF!</v>
      </c>
      <c r="CC27" t="e">
        <f>#REF!</f>
        <v>#REF!</v>
      </c>
      <c r="CD27" t="e">
        <f>#REF!</f>
        <v>#REF!</v>
      </c>
      <c r="CE27" t="e">
        <f>#REF!</f>
        <v>#REF!</v>
      </c>
      <c r="CF27" t="e">
        <f>#REF!</f>
        <v>#REF!</v>
      </c>
      <c r="CG27" t="e">
        <f>#REF!</f>
        <v>#REF!</v>
      </c>
      <c r="CH27" t="e">
        <f>#REF!</f>
        <v>#REF!</v>
      </c>
    </row>
    <row r="28" spans="1:86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  <c r="AF28" t="e">
        <f>#REF!</f>
        <v>#REF!</v>
      </c>
      <c r="AG28" t="e">
        <f>#REF!</f>
        <v>#REF!</v>
      </c>
      <c r="AH28" t="e">
        <f>#REF!</f>
        <v>#REF!</v>
      </c>
      <c r="AI28" t="e">
        <f>#REF!</f>
        <v>#REF!</v>
      </c>
      <c r="AJ28" t="e">
        <f>#REF!</f>
        <v>#REF!</v>
      </c>
      <c r="AK28" t="e">
        <f>#REF!</f>
        <v>#REF!</v>
      </c>
      <c r="AL28" t="e">
        <f>#REF!</f>
        <v>#REF!</v>
      </c>
      <c r="AM28" t="e">
        <f>#REF!</f>
        <v>#REF!</v>
      </c>
      <c r="AN28" t="e">
        <f>#REF!</f>
        <v>#REF!</v>
      </c>
      <c r="AO28" t="e">
        <f>#REF!</f>
        <v>#REF!</v>
      </c>
      <c r="AP28" t="e">
        <f>#REF!</f>
        <v>#REF!</v>
      </c>
      <c r="AQ28" t="e">
        <f>#REF!</f>
        <v>#REF!</v>
      </c>
      <c r="AR28" t="e">
        <f>#REF!</f>
        <v>#REF!</v>
      </c>
      <c r="AS28" t="e">
        <f>#REF!</f>
        <v>#REF!</v>
      </c>
      <c r="AT28" t="e">
        <f>#REF!</f>
        <v>#REF!</v>
      </c>
      <c r="AU28" t="e">
        <f>#REF!</f>
        <v>#REF!</v>
      </c>
      <c r="AV28" t="e">
        <f>#REF!</f>
        <v>#REF!</v>
      </c>
      <c r="AW28" t="e">
        <f>#REF!</f>
        <v>#REF!</v>
      </c>
      <c r="AX28" t="e">
        <f>#REF!</f>
        <v>#REF!</v>
      </c>
      <c r="AY28" t="e">
        <f>#REF!</f>
        <v>#REF!</v>
      </c>
      <c r="AZ28" t="e">
        <f>#REF!</f>
        <v>#REF!</v>
      </c>
      <c r="BA28" t="e">
        <f>#REF!</f>
        <v>#REF!</v>
      </c>
      <c r="BB28" t="e">
        <f>#REF!</f>
        <v>#REF!</v>
      </c>
      <c r="BC28" t="e">
        <f>#REF!</f>
        <v>#REF!</v>
      </c>
      <c r="BD28" t="e">
        <f>#REF!</f>
        <v>#REF!</v>
      </c>
      <c r="BE28" t="e">
        <f>#REF!</f>
        <v>#REF!</v>
      </c>
      <c r="BF28" t="e">
        <f>#REF!</f>
        <v>#REF!</v>
      </c>
      <c r="BG28" t="e">
        <f>#REF!</f>
        <v>#REF!</v>
      </c>
      <c r="BH28" t="e">
        <f>#REF!</f>
        <v>#REF!</v>
      </c>
      <c r="BI28" t="e">
        <f>#REF!</f>
        <v>#REF!</v>
      </c>
      <c r="BJ28" t="e">
        <f>#REF!</f>
        <v>#REF!</v>
      </c>
      <c r="BK28" t="e">
        <f>#REF!</f>
        <v>#REF!</v>
      </c>
      <c r="BL28" t="e">
        <f>#REF!</f>
        <v>#REF!</v>
      </c>
      <c r="BM28" t="e">
        <f>#REF!</f>
        <v>#REF!</v>
      </c>
      <c r="BN28" t="e">
        <f>#REF!</f>
        <v>#REF!</v>
      </c>
      <c r="BO28" t="e">
        <f>#REF!</f>
        <v>#REF!</v>
      </c>
      <c r="BP28" t="e">
        <f>#REF!</f>
        <v>#REF!</v>
      </c>
      <c r="BQ28" t="e">
        <f>#REF!</f>
        <v>#REF!</v>
      </c>
      <c r="BR28" t="e">
        <f>#REF!</f>
        <v>#REF!</v>
      </c>
      <c r="BS28" t="e">
        <f>#REF!</f>
        <v>#REF!</v>
      </c>
      <c r="BT28" t="e">
        <f>#REF!</f>
        <v>#REF!</v>
      </c>
      <c r="BU28" t="e">
        <f>#REF!</f>
        <v>#REF!</v>
      </c>
      <c r="BV28" t="e">
        <f>#REF!</f>
        <v>#REF!</v>
      </c>
      <c r="BW28" t="e">
        <f>#REF!</f>
        <v>#REF!</v>
      </c>
      <c r="BX28" t="e">
        <f>#REF!</f>
        <v>#REF!</v>
      </c>
      <c r="BY28" t="e">
        <f>#REF!</f>
        <v>#REF!</v>
      </c>
      <c r="BZ28" t="e">
        <f>#REF!</f>
        <v>#REF!</v>
      </c>
      <c r="CA28" t="e">
        <f>#REF!</f>
        <v>#REF!</v>
      </c>
      <c r="CB28" t="e">
        <f>#REF!</f>
        <v>#REF!</v>
      </c>
      <c r="CC28" t="e">
        <f>#REF!</f>
        <v>#REF!</v>
      </c>
      <c r="CD28" t="e">
        <f>#REF!</f>
        <v>#REF!</v>
      </c>
      <c r="CE28" t="e">
        <f>#REF!</f>
        <v>#REF!</v>
      </c>
      <c r="CF28" t="e">
        <f>#REF!</f>
        <v>#REF!</v>
      </c>
      <c r="CG28" t="e">
        <f>#REF!</f>
        <v>#REF!</v>
      </c>
      <c r="CH28" t="e">
        <f>#REF!</f>
        <v>#REF!</v>
      </c>
    </row>
    <row r="29" spans="1:86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  <c r="AF29" t="e">
        <f>#REF!</f>
        <v>#REF!</v>
      </c>
      <c r="AG29" t="e">
        <f>#REF!</f>
        <v>#REF!</v>
      </c>
      <c r="AH29" t="e">
        <f>#REF!</f>
        <v>#REF!</v>
      </c>
      <c r="AI29" t="e">
        <f>#REF!</f>
        <v>#REF!</v>
      </c>
      <c r="AJ29" t="e">
        <f>#REF!</f>
        <v>#REF!</v>
      </c>
      <c r="AK29" t="e">
        <f>#REF!</f>
        <v>#REF!</v>
      </c>
      <c r="AL29" t="e">
        <f>#REF!</f>
        <v>#REF!</v>
      </c>
      <c r="AM29" t="e">
        <f>#REF!</f>
        <v>#REF!</v>
      </c>
      <c r="AN29" t="e">
        <f>#REF!</f>
        <v>#REF!</v>
      </c>
      <c r="AO29" t="e">
        <f>#REF!</f>
        <v>#REF!</v>
      </c>
      <c r="AP29" t="e">
        <f>#REF!</f>
        <v>#REF!</v>
      </c>
      <c r="AQ29" t="e">
        <f>#REF!</f>
        <v>#REF!</v>
      </c>
      <c r="AR29" t="e">
        <f>#REF!</f>
        <v>#REF!</v>
      </c>
      <c r="AS29" t="e">
        <f>#REF!</f>
        <v>#REF!</v>
      </c>
      <c r="AT29" t="e">
        <f>#REF!</f>
        <v>#REF!</v>
      </c>
      <c r="AU29" t="e">
        <f>#REF!</f>
        <v>#REF!</v>
      </c>
      <c r="AV29" t="e">
        <f>#REF!</f>
        <v>#REF!</v>
      </c>
      <c r="AW29" t="e">
        <f>#REF!</f>
        <v>#REF!</v>
      </c>
      <c r="AX29" t="e">
        <f>#REF!</f>
        <v>#REF!</v>
      </c>
      <c r="AY29" t="e">
        <f>#REF!</f>
        <v>#REF!</v>
      </c>
      <c r="AZ29" t="e">
        <f>#REF!</f>
        <v>#REF!</v>
      </c>
      <c r="BA29" t="e">
        <f>#REF!</f>
        <v>#REF!</v>
      </c>
      <c r="BB29" t="e">
        <f>#REF!</f>
        <v>#REF!</v>
      </c>
      <c r="BC29" t="e">
        <f>#REF!</f>
        <v>#REF!</v>
      </c>
      <c r="BD29" t="e">
        <f>#REF!</f>
        <v>#REF!</v>
      </c>
      <c r="BE29" t="e">
        <f>#REF!</f>
        <v>#REF!</v>
      </c>
      <c r="BF29" t="e">
        <f>#REF!</f>
        <v>#REF!</v>
      </c>
      <c r="BG29" t="e">
        <f>#REF!</f>
        <v>#REF!</v>
      </c>
      <c r="BH29" t="e">
        <f>#REF!</f>
        <v>#REF!</v>
      </c>
      <c r="BI29" t="e">
        <f>#REF!</f>
        <v>#REF!</v>
      </c>
      <c r="BJ29" t="e">
        <f>#REF!</f>
        <v>#REF!</v>
      </c>
      <c r="BK29" t="e">
        <f>#REF!</f>
        <v>#REF!</v>
      </c>
      <c r="BL29" t="e">
        <f>#REF!</f>
        <v>#REF!</v>
      </c>
      <c r="BM29" t="e">
        <f>#REF!</f>
        <v>#REF!</v>
      </c>
      <c r="BN29" t="e">
        <f>#REF!</f>
        <v>#REF!</v>
      </c>
      <c r="BO29" t="e">
        <f>#REF!</f>
        <v>#REF!</v>
      </c>
      <c r="BP29" t="e">
        <f>#REF!</f>
        <v>#REF!</v>
      </c>
      <c r="BQ29" t="e">
        <f>#REF!</f>
        <v>#REF!</v>
      </c>
      <c r="BR29" t="e">
        <f>#REF!</f>
        <v>#REF!</v>
      </c>
      <c r="BS29" t="e">
        <f>#REF!</f>
        <v>#REF!</v>
      </c>
      <c r="BT29" t="e">
        <f>#REF!</f>
        <v>#REF!</v>
      </c>
      <c r="BU29" t="e">
        <f>#REF!</f>
        <v>#REF!</v>
      </c>
      <c r="BV29" t="e">
        <f>#REF!</f>
        <v>#REF!</v>
      </c>
      <c r="BW29" t="e">
        <f>#REF!</f>
        <v>#REF!</v>
      </c>
      <c r="BX29" t="e">
        <f>#REF!</f>
        <v>#REF!</v>
      </c>
      <c r="BY29" t="e">
        <f>#REF!</f>
        <v>#REF!</v>
      </c>
      <c r="BZ29" t="e">
        <f>#REF!</f>
        <v>#REF!</v>
      </c>
      <c r="CA29" t="e">
        <f>#REF!</f>
        <v>#REF!</v>
      </c>
      <c r="CB29" t="e">
        <f>#REF!</f>
        <v>#REF!</v>
      </c>
      <c r="CC29" t="e">
        <f>#REF!</f>
        <v>#REF!</v>
      </c>
      <c r="CD29" t="e">
        <f>#REF!</f>
        <v>#REF!</v>
      </c>
      <c r="CE29" t="e">
        <f>#REF!</f>
        <v>#REF!</v>
      </c>
      <c r="CF29" t="e">
        <f>#REF!</f>
        <v>#REF!</v>
      </c>
      <c r="CG29" t="e">
        <f>#REF!</f>
        <v>#REF!</v>
      </c>
      <c r="CH29" t="e">
        <f>#REF!</f>
        <v>#REF!</v>
      </c>
    </row>
    <row r="30" spans="1:86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  <c r="AF30" t="e">
        <f>#REF!</f>
        <v>#REF!</v>
      </c>
      <c r="AG30" t="e">
        <f>#REF!</f>
        <v>#REF!</v>
      </c>
      <c r="AH30" t="e">
        <f>#REF!</f>
        <v>#REF!</v>
      </c>
      <c r="AI30" t="e">
        <f>#REF!</f>
        <v>#REF!</v>
      </c>
      <c r="AJ30" t="e">
        <f>#REF!</f>
        <v>#REF!</v>
      </c>
      <c r="AK30" t="e">
        <f>#REF!</f>
        <v>#REF!</v>
      </c>
      <c r="AL30" t="e">
        <f>#REF!</f>
        <v>#REF!</v>
      </c>
      <c r="AM30" t="e">
        <f>#REF!</f>
        <v>#REF!</v>
      </c>
      <c r="AN30" t="e">
        <f>#REF!</f>
        <v>#REF!</v>
      </c>
      <c r="AO30" t="e">
        <f>#REF!</f>
        <v>#REF!</v>
      </c>
      <c r="AP30" t="e">
        <f>#REF!</f>
        <v>#REF!</v>
      </c>
      <c r="AQ30" t="e">
        <f>#REF!</f>
        <v>#REF!</v>
      </c>
      <c r="AR30" t="e">
        <f>#REF!</f>
        <v>#REF!</v>
      </c>
      <c r="AS30" t="e">
        <f>#REF!</f>
        <v>#REF!</v>
      </c>
      <c r="AT30" t="e">
        <f>#REF!</f>
        <v>#REF!</v>
      </c>
      <c r="AU30" t="e">
        <f>#REF!</f>
        <v>#REF!</v>
      </c>
      <c r="AV30" t="e">
        <f>#REF!</f>
        <v>#REF!</v>
      </c>
      <c r="AW30" t="e">
        <f>#REF!</f>
        <v>#REF!</v>
      </c>
      <c r="AX30" t="e">
        <f>#REF!</f>
        <v>#REF!</v>
      </c>
      <c r="AY30" t="e">
        <f>#REF!</f>
        <v>#REF!</v>
      </c>
      <c r="AZ30" t="e">
        <f>#REF!</f>
        <v>#REF!</v>
      </c>
      <c r="BA30" t="e">
        <f>#REF!</f>
        <v>#REF!</v>
      </c>
      <c r="BB30" t="e">
        <f>#REF!</f>
        <v>#REF!</v>
      </c>
      <c r="BC30" t="e">
        <f>#REF!</f>
        <v>#REF!</v>
      </c>
      <c r="BD30" t="e">
        <f>#REF!</f>
        <v>#REF!</v>
      </c>
      <c r="BE30" t="e">
        <f>#REF!</f>
        <v>#REF!</v>
      </c>
      <c r="BF30" t="e">
        <f>#REF!</f>
        <v>#REF!</v>
      </c>
      <c r="BG30" t="e">
        <f>#REF!</f>
        <v>#REF!</v>
      </c>
      <c r="BH30" t="e">
        <f>#REF!</f>
        <v>#REF!</v>
      </c>
      <c r="BI30" t="e">
        <f>#REF!</f>
        <v>#REF!</v>
      </c>
      <c r="BJ30" t="e">
        <f>#REF!</f>
        <v>#REF!</v>
      </c>
      <c r="BK30" t="e">
        <f>#REF!</f>
        <v>#REF!</v>
      </c>
      <c r="BL30" t="e">
        <f>#REF!</f>
        <v>#REF!</v>
      </c>
      <c r="BM30" t="e">
        <f>#REF!</f>
        <v>#REF!</v>
      </c>
      <c r="BN30" t="e">
        <f>#REF!</f>
        <v>#REF!</v>
      </c>
      <c r="BO30" t="e">
        <f>#REF!</f>
        <v>#REF!</v>
      </c>
      <c r="BP30" t="e">
        <f>#REF!</f>
        <v>#REF!</v>
      </c>
      <c r="BQ30" t="e">
        <f>#REF!</f>
        <v>#REF!</v>
      </c>
      <c r="BR30" t="e">
        <f>#REF!</f>
        <v>#REF!</v>
      </c>
      <c r="BS30" t="e">
        <f>#REF!</f>
        <v>#REF!</v>
      </c>
      <c r="BT30" t="e">
        <f>#REF!</f>
        <v>#REF!</v>
      </c>
      <c r="BU30" t="e">
        <f>#REF!</f>
        <v>#REF!</v>
      </c>
      <c r="BV30" t="e">
        <f>#REF!</f>
        <v>#REF!</v>
      </c>
      <c r="BW30" t="e">
        <f>#REF!</f>
        <v>#REF!</v>
      </c>
      <c r="BX30" t="e">
        <f>#REF!</f>
        <v>#REF!</v>
      </c>
      <c r="BY30" t="e">
        <f>#REF!</f>
        <v>#REF!</v>
      </c>
      <c r="BZ30" t="e">
        <f>#REF!</f>
        <v>#REF!</v>
      </c>
      <c r="CA30" t="e">
        <f>#REF!</f>
        <v>#REF!</v>
      </c>
      <c r="CB30" t="e">
        <f>#REF!</f>
        <v>#REF!</v>
      </c>
      <c r="CC30" t="e">
        <f>#REF!</f>
        <v>#REF!</v>
      </c>
      <c r="CD30" t="e">
        <f>#REF!</f>
        <v>#REF!</v>
      </c>
      <c r="CE30" t="e">
        <f>#REF!</f>
        <v>#REF!</v>
      </c>
      <c r="CF30" t="e">
        <f>#REF!</f>
        <v>#REF!</v>
      </c>
      <c r="CG30" t="e">
        <f>#REF!</f>
        <v>#REF!</v>
      </c>
      <c r="CH30" t="e">
        <f>#REF!</f>
        <v>#REF!</v>
      </c>
    </row>
    <row r="31" spans="1:86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  <c r="AF31" t="e">
        <f>#REF!</f>
        <v>#REF!</v>
      </c>
      <c r="AG31" t="e">
        <f>#REF!</f>
        <v>#REF!</v>
      </c>
      <c r="AH31" t="e">
        <f>#REF!</f>
        <v>#REF!</v>
      </c>
      <c r="AI31" t="e">
        <f>#REF!</f>
        <v>#REF!</v>
      </c>
      <c r="AJ31" t="e">
        <f>#REF!</f>
        <v>#REF!</v>
      </c>
      <c r="AK31" t="e">
        <f>#REF!</f>
        <v>#REF!</v>
      </c>
      <c r="AL31" t="e">
        <f>#REF!</f>
        <v>#REF!</v>
      </c>
      <c r="AM31" t="e">
        <f>#REF!</f>
        <v>#REF!</v>
      </c>
      <c r="AN31" t="e">
        <f>#REF!</f>
        <v>#REF!</v>
      </c>
      <c r="AO31" t="e">
        <f>#REF!</f>
        <v>#REF!</v>
      </c>
      <c r="AP31" t="e">
        <f>#REF!</f>
        <v>#REF!</v>
      </c>
      <c r="AQ31" t="e">
        <f>#REF!</f>
        <v>#REF!</v>
      </c>
      <c r="AR31" t="e">
        <f>#REF!</f>
        <v>#REF!</v>
      </c>
      <c r="AS31" t="e">
        <f>#REF!</f>
        <v>#REF!</v>
      </c>
      <c r="AT31" t="e">
        <f>#REF!</f>
        <v>#REF!</v>
      </c>
      <c r="AU31" t="e">
        <f>#REF!</f>
        <v>#REF!</v>
      </c>
      <c r="AV31" t="e">
        <f>#REF!</f>
        <v>#REF!</v>
      </c>
      <c r="AW31" t="e">
        <f>#REF!</f>
        <v>#REF!</v>
      </c>
      <c r="AX31" t="e">
        <f>#REF!</f>
        <v>#REF!</v>
      </c>
      <c r="AY31" t="e">
        <f>#REF!</f>
        <v>#REF!</v>
      </c>
      <c r="AZ31" t="e">
        <f>#REF!</f>
        <v>#REF!</v>
      </c>
      <c r="BA31" t="e">
        <f>#REF!</f>
        <v>#REF!</v>
      </c>
      <c r="BB31" t="e">
        <f>#REF!</f>
        <v>#REF!</v>
      </c>
      <c r="BC31" t="e">
        <f>#REF!</f>
        <v>#REF!</v>
      </c>
      <c r="BD31" t="e">
        <f>#REF!</f>
        <v>#REF!</v>
      </c>
      <c r="BE31" t="e">
        <f>#REF!</f>
        <v>#REF!</v>
      </c>
      <c r="BF31" t="e">
        <f>#REF!</f>
        <v>#REF!</v>
      </c>
      <c r="BG31" t="e">
        <f>#REF!</f>
        <v>#REF!</v>
      </c>
      <c r="BH31" t="e">
        <f>#REF!</f>
        <v>#REF!</v>
      </c>
      <c r="BI31" t="e">
        <f>#REF!</f>
        <v>#REF!</v>
      </c>
      <c r="BJ31" t="e">
        <f>#REF!</f>
        <v>#REF!</v>
      </c>
      <c r="BK31" t="e">
        <f>#REF!</f>
        <v>#REF!</v>
      </c>
      <c r="BL31" t="e">
        <f>#REF!</f>
        <v>#REF!</v>
      </c>
      <c r="BM31" t="e">
        <f>#REF!</f>
        <v>#REF!</v>
      </c>
      <c r="BN31" t="e">
        <f>#REF!</f>
        <v>#REF!</v>
      </c>
      <c r="BO31" t="e">
        <f>#REF!</f>
        <v>#REF!</v>
      </c>
      <c r="BP31" t="e">
        <f>#REF!</f>
        <v>#REF!</v>
      </c>
      <c r="BQ31" t="e">
        <f>#REF!</f>
        <v>#REF!</v>
      </c>
      <c r="BR31" t="e">
        <f>#REF!</f>
        <v>#REF!</v>
      </c>
      <c r="BS31" t="e">
        <f>#REF!</f>
        <v>#REF!</v>
      </c>
      <c r="BT31" t="e">
        <f>#REF!</f>
        <v>#REF!</v>
      </c>
      <c r="BU31" t="e">
        <f>#REF!</f>
        <v>#REF!</v>
      </c>
      <c r="BV31" t="e">
        <f>#REF!</f>
        <v>#REF!</v>
      </c>
      <c r="BW31" t="e">
        <f>#REF!</f>
        <v>#REF!</v>
      </c>
      <c r="BX31" t="e">
        <f>#REF!</f>
        <v>#REF!</v>
      </c>
      <c r="BY31" t="e">
        <f>#REF!</f>
        <v>#REF!</v>
      </c>
      <c r="BZ31" t="e">
        <f>#REF!</f>
        <v>#REF!</v>
      </c>
      <c r="CA31" t="e">
        <f>#REF!</f>
        <v>#REF!</v>
      </c>
      <c r="CB31" t="e">
        <f>#REF!</f>
        <v>#REF!</v>
      </c>
      <c r="CC31" t="e">
        <f>#REF!</f>
        <v>#REF!</v>
      </c>
      <c r="CD31" t="e">
        <f>#REF!</f>
        <v>#REF!</v>
      </c>
      <c r="CE31" t="e">
        <f>#REF!</f>
        <v>#REF!</v>
      </c>
      <c r="CF31" t="e">
        <f>#REF!</f>
        <v>#REF!</v>
      </c>
      <c r="CG31" t="e">
        <f>#REF!</f>
        <v>#REF!</v>
      </c>
      <c r="CH31" t="e">
        <f>#REF!</f>
        <v>#REF!</v>
      </c>
    </row>
    <row r="32" spans="1:86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  <c r="AF32" t="e">
        <f>#REF!</f>
        <v>#REF!</v>
      </c>
      <c r="AG32" t="e">
        <f>#REF!</f>
        <v>#REF!</v>
      </c>
      <c r="AH32" t="e">
        <f>#REF!</f>
        <v>#REF!</v>
      </c>
      <c r="AI32" t="e">
        <f>#REF!</f>
        <v>#REF!</v>
      </c>
      <c r="AJ32" t="e">
        <f>#REF!</f>
        <v>#REF!</v>
      </c>
      <c r="AK32" t="e">
        <f>#REF!</f>
        <v>#REF!</v>
      </c>
      <c r="AL32" t="e">
        <f>#REF!</f>
        <v>#REF!</v>
      </c>
      <c r="AM32" t="e">
        <f>#REF!</f>
        <v>#REF!</v>
      </c>
      <c r="AN32" t="e">
        <f>#REF!</f>
        <v>#REF!</v>
      </c>
      <c r="AO32" t="e">
        <f>#REF!</f>
        <v>#REF!</v>
      </c>
      <c r="AP32" t="e">
        <f>#REF!</f>
        <v>#REF!</v>
      </c>
      <c r="AQ32" t="e">
        <f>#REF!</f>
        <v>#REF!</v>
      </c>
      <c r="AR32" t="e">
        <f>#REF!</f>
        <v>#REF!</v>
      </c>
      <c r="AS32" t="e">
        <f>#REF!</f>
        <v>#REF!</v>
      </c>
      <c r="AT32" t="e">
        <f>#REF!</f>
        <v>#REF!</v>
      </c>
      <c r="AU32" t="e">
        <f>#REF!</f>
        <v>#REF!</v>
      </c>
      <c r="AV32" t="e">
        <f>#REF!</f>
        <v>#REF!</v>
      </c>
      <c r="AW32" t="e">
        <f>#REF!</f>
        <v>#REF!</v>
      </c>
      <c r="AX32" t="e">
        <f>#REF!</f>
        <v>#REF!</v>
      </c>
      <c r="AY32" t="e">
        <f>#REF!</f>
        <v>#REF!</v>
      </c>
      <c r="AZ32" t="e">
        <f>#REF!</f>
        <v>#REF!</v>
      </c>
      <c r="BA32" t="e">
        <f>#REF!</f>
        <v>#REF!</v>
      </c>
      <c r="BB32" t="e">
        <f>#REF!</f>
        <v>#REF!</v>
      </c>
      <c r="BC32" t="e">
        <f>#REF!</f>
        <v>#REF!</v>
      </c>
      <c r="BD32" t="e">
        <f>#REF!</f>
        <v>#REF!</v>
      </c>
      <c r="BE32" t="e">
        <f>#REF!</f>
        <v>#REF!</v>
      </c>
      <c r="BF32" t="e">
        <f>#REF!</f>
        <v>#REF!</v>
      </c>
      <c r="BG32" t="e">
        <f>#REF!</f>
        <v>#REF!</v>
      </c>
      <c r="BH32" t="e">
        <f>#REF!</f>
        <v>#REF!</v>
      </c>
      <c r="BI32" t="e">
        <f>#REF!</f>
        <v>#REF!</v>
      </c>
      <c r="BJ32" t="e">
        <f>#REF!</f>
        <v>#REF!</v>
      </c>
      <c r="BK32" t="e">
        <f>#REF!</f>
        <v>#REF!</v>
      </c>
      <c r="BL32" t="e">
        <f>#REF!</f>
        <v>#REF!</v>
      </c>
      <c r="BM32" t="e">
        <f>#REF!</f>
        <v>#REF!</v>
      </c>
      <c r="BN32" t="e">
        <f>#REF!</f>
        <v>#REF!</v>
      </c>
      <c r="BO32" t="e">
        <f>#REF!</f>
        <v>#REF!</v>
      </c>
      <c r="BP32" t="e">
        <f>#REF!</f>
        <v>#REF!</v>
      </c>
      <c r="BQ32" t="e">
        <f>#REF!</f>
        <v>#REF!</v>
      </c>
      <c r="BR32" t="e">
        <f>#REF!</f>
        <v>#REF!</v>
      </c>
      <c r="BS32" t="e">
        <f>#REF!</f>
        <v>#REF!</v>
      </c>
      <c r="BT32" t="e">
        <f>#REF!</f>
        <v>#REF!</v>
      </c>
      <c r="BU32" t="e">
        <f>#REF!</f>
        <v>#REF!</v>
      </c>
      <c r="BV32" t="e">
        <f>#REF!</f>
        <v>#REF!</v>
      </c>
      <c r="BW32" t="e">
        <f>#REF!</f>
        <v>#REF!</v>
      </c>
      <c r="BX32" t="e">
        <f>#REF!</f>
        <v>#REF!</v>
      </c>
      <c r="BY32" t="e">
        <f>#REF!</f>
        <v>#REF!</v>
      </c>
      <c r="BZ32" t="e">
        <f>#REF!</f>
        <v>#REF!</v>
      </c>
      <c r="CA32" t="e">
        <f>#REF!</f>
        <v>#REF!</v>
      </c>
      <c r="CB32" t="e">
        <f>#REF!</f>
        <v>#REF!</v>
      </c>
      <c r="CC32" t="e">
        <f>#REF!</f>
        <v>#REF!</v>
      </c>
      <c r="CD32" t="e">
        <f>#REF!</f>
        <v>#REF!</v>
      </c>
      <c r="CE32" t="e">
        <f>#REF!</f>
        <v>#REF!</v>
      </c>
      <c r="CF32" t="e">
        <f>#REF!</f>
        <v>#REF!</v>
      </c>
      <c r="CG32" t="e">
        <f>#REF!</f>
        <v>#REF!</v>
      </c>
      <c r="CH32" t="e">
        <f>#REF!</f>
        <v>#REF!</v>
      </c>
    </row>
    <row r="33" spans="1:86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  <c r="AF33" t="e">
        <f>#REF!</f>
        <v>#REF!</v>
      </c>
      <c r="AG33" t="e">
        <f>#REF!</f>
        <v>#REF!</v>
      </c>
      <c r="AH33" t="e">
        <f>#REF!</f>
        <v>#REF!</v>
      </c>
      <c r="AI33" t="e">
        <f>#REF!</f>
        <v>#REF!</v>
      </c>
      <c r="AJ33" t="e">
        <f>#REF!</f>
        <v>#REF!</v>
      </c>
      <c r="AK33" t="e">
        <f>#REF!</f>
        <v>#REF!</v>
      </c>
      <c r="AL33" t="e">
        <f>#REF!</f>
        <v>#REF!</v>
      </c>
      <c r="AM33" t="e">
        <f>#REF!</f>
        <v>#REF!</v>
      </c>
      <c r="AN33" t="e">
        <f>#REF!</f>
        <v>#REF!</v>
      </c>
      <c r="AO33" t="e">
        <f>#REF!</f>
        <v>#REF!</v>
      </c>
      <c r="AP33" t="e">
        <f>#REF!</f>
        <v>#REF!</v>
      </c>
      <c r="AQ33" t="e">
        <f>#REF!</f>
        <v>#REF!</v>
      </c>
      <c r="AR33" t="e">
        <f>#REF!</f>
        <v>#REF!</v>
      </c>
      <c r="AS33" t="e">
        <f>#REF!</f>
        <v>#REF!</v>
      </c>
      <c r="AT33" t="e">
        <f>#REF!</f>
        <v>#REF!</v>
      </c>
      <c r="AU33" t="e">
        <f>#REF!</f>
        <v>#REF!</v>
      </c>
      <c r="AV33" t="e">
        <f>#REF!</f>
        <v>#REF!</v>
      </c>
      <c r="AW33" t="e">
        <f>#REF!</f>
        <v>#REF!</v>
      </c>
      <c r="AX33" t="e">
        <f>#REF!</f>
        <v>#REF!</v>
      </c>
      <c r="AY33" t="e">
        <f>#REF!</f>
        <v>#REF!</v>
      </c>
      <c r="AZ33" t="e">
        <f>#REF!</f>
        <v>#REF!</v>
      </c>
      <c r="BA33" t="e">
        <f>#REF!</f>
        <v>#REF!</v>
      </c>
      <c r="BB33" t="e">
        <f>#REF!</f>
        <v>#REF!</v>
      </c>
      <c r="BC33" t="e">
        <f>#REF!</f>
        <v>#REF!</v>
      </c>
      <c r="BD33" t="e">
        <f>#REF!</f>
        <v>#REF!</v>
      </c>
      <c r="BE33" t="e">
        <f>#REF!</f>
        <v>#REF!</v>
      </c>
      <c r="BF33" t="e">
        <f>#REF!</f>
        <v>#REF!</v>
      </c>
      <c r="BG33" t="e">
        <f>#REF!</f>
        <v>#REF!</v>
      </c>
      <c r="BH33" t="e">
        <f>#REF!</f>
        <v>#REF!</v>
      </c>
      <c r="BI33" t="e">
        <f>#REF!</f>
        <v>#REF!</v>
      </c>
      <c r="BJ33" t="e">
        <f>#REF!</f>
        <v>#REF!</v>
      </c>
      <c r="BK33" t="e">
        <f>#REF!</f>
        <v>#REF!</v>
      </c>
      <c r="BL33" t="e">
        <f>#REF!</f>
        <v>#REF!</v>
      </c>
      <c r="BM33" t="e">
        <f>#REF!</f>
        <v>#REF!</v>
      </c>
      <c r="BN33" t="e">
        <f>#REF!</f>
        <v>#REF!</v>
      </c>
      <c r="BO33" t="e">
        <f>#REF!</f>
        <v>#REF!</v>
      </c>
      <c r="BP33" t="e">
        <f>#REF!</f>
        <v>#REF!</v>
      </c>
      <c r="BQ33" t="e">
        <f>#REF!</f>
        <v>#REF!</v>
      </c>
      <c r="BR33" t="e">
        <f>#REF!</f>
        <v>#REF!</v>
      </c>
      <c r="BS33" t="e">
        <f>#REF!</f>
        <v>#REF!</v>
      </c>
      <c r="BT33" t="e">
        <f>#REF!</f>
        <v>#REF!</v>
      </c>
      <c r="BU33" t="e">
        <f>#REF!</f>
        <v>#REF!</v>
      </c>
      <c r="BV33" t="e">
        <f>#REF!</f>
        <v>#REF!</v>
      </c>
      <c r="BW33" t="e">
        <f>#REF!</f>
        <v>#REF!</v>
      </c>
      <c r="BX33" t="e">
        <f>#REF!</f>
        <v>#REF!</v>
      </c>
      <c r="BY33" t="e">
        <f>#REF!</f>
        <v>#REF!</v>
      </c>
      <c r="BZ33" t="e">
        <f>#REF!</f>
        <v>#REF!</v>
      </c>
      <c r="CA33" t="e">
        <f>#REF!</f>
        <v>#REF!</v>
      </c>
      <c r="CB33" t="e">
        <f>#REF!</f>
        <v>#REF!</v>
      </c>
      <c r="CC33" t="e">
        <f>#REF!</f>
        <v>#REF!</v>
      </c>
      <c r="CD33" t="e">
        <f>#REF!</f>
        <v>#REF!</v>
      </c>
      <c r="CE33" t="e">
        <f>#REF!</f>
        <v>#REF!</v>
      </c>
      <c r="CF33" t="e">
        <f>#REF!</f>
        <v>#REF!</v>
      </c>
      <c r="CG33" t="e">
        <f>#REF!</f>
        <v>#REF!</v>
      </c>
      <c r="CH33" t="e">
        <f>#REF!</f>
        <v>#REF!</v>
      </c>
    </row>
    <row r="34" spans="1:86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  <c r="AF34" t="e">
        <f>#REF!</f>
        <v>#REF!</v>
      </c>
      <c r="AG34" t="e">
        <f>#REF!</f>
        <v>#REF!</v>
      </c>
      <c r="AH34" t="e">
        <f>#REF!</f>
        <v>#REF!</v>
      </c>
      <c r="AI34" t="e">
        <f>#REF!</f>
        <v>#REF!</v>
      </c>
      <c r="AJ34" t="e">
        <f>#REF!</f>
        <v>#REF!</v>
      </c>
      <c r="AK34" t="e">
        <f>#REF!</f>
        <v>#REF!</v>
      </c>
      <c r="AL34" t="e">
        <f>#REF!</f>
        <v>#REF!</v>
      </c>
      <c r="AM34" t="e">
        <f>#REF!</f>
        <v>#REF!</v>
      </c>
      <c r="AN34" t="e">
        <f>#REF!</f>
        <v>#REF!</v>
      </c>
      <c r="AO34" t="e">
        <f>#REF!</f>
        <v>#REF!</v>
      </c>
      <c r="AP34" t="e">
        <f>#REF!</f>
        <v>#REF!</v>
      </c>
      <c r="AQ34" t="e">
        <f>#REF!</f>
        <v>#REF!</v>
      </c>
      <c r="AR34" t="e">
        <f>#REF!</f>
        <v>#REF!</v>
      </c>
      <c r="AS34" t="e">
        <f>#REF!</f>
        <v>#REF!</v>
      </c>
      <c r="AT34" t="e">
        <f>#REF!</f>
        <v>#REF!</v>
      </c>
      <c r="AU34" t="e">
        <f>#REF!</f>
        <v>#REF!</v>
      </c>
      <c r="AV34" t="e">
        <f>#REF!</f>
        <v>#REF!</v>
      </c>
      <c r="AW34" t="e">
        <f>#REF!</f>
        <v>#REF!</v>
      </c>
      <c r="AX34" t="e">
        <f>#REF!</f>
        <v>#REF!</v>
      </c>
      <c r="AY34" t="e">
        <f>#REF!</f>
        <v>#REF!</v>
      </c>
      <c r="AZ34" t="e">
        <f>#REF!</f>
        <v>#REF!</v>
      </c>
      <c r="BA34" t="e">
        <f>#REF!</f>
        <v>#REF!</v>
      </c>
      <c r="BB34" t="e">
        <f>#REF!</f>
        <v>#REF!</v>
      </c>
      <c r="BC34" t="e">
        <f>#REF!</f>
        <v>#REF!</v>
      </c>
      <c r="BD34" t="e">
        <f>#REF!</f>
        <v>#REF!</v>
      </c>
      <c r="BE34" t="e">
        <f>#REF!</f>
        <v>#REF!</v>
      </c>
      <c r="BF34" t="e">
        <f>#REF!</f>
        <v>#REF!</v>
      </c>
      <c r="BG34" t="e">
        <f>#REF!</f>
        <v>#REF!</v>
      </c>
      <c r="BH34" t="e">
        <f>#REF!</f>
        <v>#REF!</v>
      </c>
      <c r="BI34" t="e">
        <f>#REF!</f>
        <v>#REF!</v>
      </c>
      <c r="BJ34" t="e">
        <f>#REF!</f>
        <v>#REF!</v>
      </c>
      <c r="BK34" t="e">
        <f>#REF!</f>
        <v>#REF!</v>
      </c>
      <c r="BL34" t="e">
        <f>#REF!</f>
        <v>#REF!</v>
      </c>
      <c r="BM34" t="e">
        <f>#REF!</f>
        <v>#REF!</v>
      </c>
      <c r="BN34" t="e">
        <f>#REF!</f>
        <v>#REF!</v>
      </c>
      <c r="BO34" t="e">
        <f>#REF!</f>
        <v>#REF!</v>
      </c>
      <c r="BP34" t="e">
        <f>#REF!</f>
        <v>#REF!</v>
      </c>
      <c r="BQ34" t="e">
        <f>#REF!</f>
        <v>#REF!</v>
      </c>
      <c r="BR34" t="e">
        <f>#REF!</f>
        <v>#REF!</v>
      </c>
      <c r="BS34" t="e">
        <f>#REF!</f>
        <v>#REF!</v>
      </c>
      <c r="BT34" t="e">
        <f>#REF!</f>
        <v>#REF!</v>
      </c>
      <c r="BU34" t="e">
        <f>#REF!</f>
        <v>#REF!</v>
      </c>
      <c r="BV34" t="e">
        <f>#REF!</f>
        <v>#REF!</v>
      </c>
      <c r="BW34" t="e">
        <f>#REF!</f>
        <v>#REF!</v>
      </c>
      <c r="BX34" t="e">
        <f>#REF!</f>
        <v>#REF!</v>
      </c>
      <c r="BY34" t="e">
        <f>#REF!</f>
        <v>#REF!</v>
      </c>
      <c r="BZ34" t="e">
        <f>#REF!</f>
        <v>#REF!</v>
      </c>
      <c r="CA34" t="e">
        <f>#REF!</f>
        <v>#REF!</v>
      </c>
      <c r="CB34" t="e">
        <f>#REF!</f>
        <v>#REF!</v>
      </c>
      <c r="CC34" t="e">
        <f>#REF!</f>
        <v>#REF!</v>
      </c>
      <c r="CD34" t="e">
        <f>#REF!</f>
        <v>#REF!</v>
      </c>
      <c r="CE34" t="e">
        <f>#REF!</f>
        <v>#REF!</v>
      </c>
      <c r="CF34" t="e">
        <f>#REF!</f>
        <v>#REF!</v>
      </c>
      <c r="CG34" t="e">
        <f>#REF!</f>
        <v>#REF!</v>
      </c>
      <c r="CH34" t="e">
        <f>#REF!</f>
        <v>#REF!</v>
      </c>
    </row>
    <row r="35" spans="1:86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  <c r="AF35" t="e">
        <f>#REF!</f>
        <v>#REF!</v>
      </c>
      <c r="AG35" t="e">
        <f>#REF!</f>
        <v>#REF!</v>
      </c>
      <c r="AH35" t="e">
        <f>#REF!</f>
        <v>#REF!</v>
      </c>
      <c r="AI35" t="e">
        <f>#REF!</f>
        <v>#REF!</v>
      </c>
      <c r="AJ35" t="e">
        <f>#REF!</f>
        <v>#REF!</v>
      </c>
      <c r="AK35" t="e">
        <f>#REF!</f>
        <v>#REF!</v>
      </c>
      <c r="AL35" t="e">
        <f>#REF!</f>
        <v>#REF!</v>
      </c>
      <c r="AM35" t="e">
        <f>#REF!</f>
        <v>#REF!</v>
      </c>
      <c r="AN35" t="e">
        <f>#REF!</f>
        <v>#REF!</v>
      </c>
      <c r="AO35" t="e">
        <f>#REF!</f>
        <v>#REF!</v>
      </c>
      <c r="AP35" t="e">
        <f>#REF!</f>
        <v>#REF!</v>
      </c>
      <c r="AQ35" t="e">
        <f>#REF!</f>
        <v>#REF!</v>
      </c>
      <c r="AR35" t="e">
        <f>#REF!</f>
        <v>#REF!</v>
      </c>
      <c r="AS35" t="e">
        <f>#REF!</f>
        <v>#REF!</v>
      </c>
      <c r="AT35" t="e">
        <f>#REF!</f>
        <v>#REF!</v>
      </c>
      <c r="AU35" t="e">
        <f>#REF!</f>
        <v>#REF!</v>
      </c>
      <c r="AV35" t="e">
        <f>#REF!</f>
        <v>#REF!</v>
      </c>
      <c r="AW35" t="e">
        <f>#REF!</f>
        <v>#REF!</v>
      </c>
      <c r="AX35" t="e">
        <f>#REF!</f>
        <v>#REF!</v>
      </c>
      <c r="AY35" t="e">
        <f>#REF!</f>
        <v>#REF!</v>
      </c>
      <c r="AZ35" t="e">
        <f>#REF!</f>
        <v>#REF!</v>
      </c>
      <c r="BA35" t="e">
        <f>#REF!</f>
        <v>#REF!</v>
      </c>
      <c r="BB35" t="e">
        <f>#REF!</f>
        <v>#REF!</v>
      </c>
      <c r="BC35" t="e">
        <f>#REF!</f>
        <v>#REF!</v>
      </c>
      <c r="BD35" t="e">
        <f>#REF!</f>
        <v>#REF!</v>
      </c>
      <c r="BE35" t="e">
        <f>#REF!</f>
        <v>#REF!</v>
      </c>
      <c r="BF35" t="e">
        <f>#REF!</f>
        <v>#REF!</v>
      </c>
      <c r="BG35" t="e">
        <f>#REF!</f>
        <v>#REF!</v>
      </c>
      <c r="BH35" t="e">
        <f>#REF!</f>
        <v>#REF!</v>
      </c>
      <c r="BI35" t="e">
        <f>#REF!</f>
        <v>#REF!</v>
      </c>
      <c r="BJ35" t="e">
        <f>#REF!</f>
        <v>#REF!</v>
      </c>
      <c r="BK35" t="e">
        <f>#REF!</f>
        <v>#REF!</v>
      </c>
      <c r="BL35" t="e">
        <f>#REF!</f>
        <v>#REF!</v>
      </c>
      <c r="BM35" t="e">
        <f>#REF!</f>
        <v>#REF!</v>
      </c>
      <c r="BN35" t="e">
        <f>#REF!</f>
        <v>#REF!</v>
      </c>
      <c r="BO35" t="e">
        <f>#REF!</f>
        <v>#REF!</v>
      </c>
      <c r="BP35" t="e">
        <f>#REF!</f>
        <v>#REF!</v>
      </c>
      <c r="BQ35" t="e">
        <f>#REF!</f>
        <v>#REF!</v>
      </c>
      <c r="BR35" t="e">
        <f>#REF!</f>
        <v>#REF!</v>
      </c>
      <c r="BS35" t="e">
        <f>#REF!</f>
        <v>#REF!</v>
      </c>
      <c r="BT35" t="e">
        <f>#REF!</f>
        <v>#REF!</v>
      </c>
      <c r="BU35" t="e">
        <f>#REF!</f>
        <v>#REF!</v>
      </c>
      <c r="BV35" t="e">
        <f>#REF!</f>
        <v>#REF!</v>
      </c>
      <c r="BW35" t="e">
        <f>#REF!</f>
        <v>#REF!</v>
      </c>
      <c r="BX35" t="e">
        <f>#REF!</f>
        <v>#REF!</v>
      </c>
      <c r="BY35" t="e">
        <f>#REF!</f>
        <v>#REF!</v>
      </c>
      <c r="BZ35" t="e">
        <f>#REF!</f>
        <v>#REF!</v>
      </c>
      <c r="CA35" t="e">
        <f>#REF!</f>
        <v>#REF!</v>
      </c>
      <c r="CB35" t="e">
        <f>#REF!</f>
        <v>#REF!</v>
      </c>
      <c r="CC35" t="e">
        <f>#REF!</f>
        <v>#REF!</v>
      </c>
      <c r="CD35" t="e">
        <f>#REF!</f>
        <v>#REF!</v>
      </c>
      <c r="CE35" t="e">
        <f>#REF!</f>
        <v>#REF!</v>
      </c>
      <c r="CF35" t="e">
        <f>#REF!</f>
        <v>#REF!</v>
      </c>
      <c r="CG35" t="e">
        <f>#REF!</f>
        <v>#REF!</v>
      </c>
      <c r="CH35" t="e">
        <f>#REF!</f>
        <v>#REF!</v>
      </c>
    </row>
    <row r="36" spans="1:86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  <c r="AF36" t="e">
        <f>#REF!</f>
        <v>#REF!</v>
      </c>
      <c r="AG36" t="e">
        <f>#REF!</f>
        <v>#REF!</v>
      </c>
      <c r="AH36" t="e">
        <f>#REF!</f>
        <v>#REF!</v>
      </c>
      <c r="AI36" t="e">
        <f>#REF!</f>
        <v>#REF!</v>
      </c>
      <c r="AJ36" t="e">
        <f>#REF!</f>
        <v>#REF!</v>
      </c>
      <c r="AK36" t="e">
        <f>#REF!</f>
        <v>#REF!</v>
      </c>
      <c r="AL36" t="e">
        <f>#REF!</f>
        <v>#REF!</v>
      </c>
      <c r="AM36" t="e">
        <f>#REF!</f>
        <v>#REF!</v>
      </c>
      <c r="AN36" t="e">
        <f>#REF!</f>
        <v>#REF!</v>
      </c>
      <c r="AO36" t="e">
        <f>#REF!</f>
        <v>#REF!</v>
      </c>
      <c r="AP36" t="e">
        <f>#REF!</f>
        <v>#REF!</v>
      </c>
      <c r="AQ36" t="e">
        <f>#REF!</f>
        <v>#REF!</v>
      </c>
      <c r="AR36" t="e">
        <f>#REF!</f>
        <v>#REF!</v>
      </c>
      <c r="AS36" t="e">
        <f>#REF!</f>
        <v>#REF!</v>
      </c>
      <c r="AT36" t="e">
        <f>#REF!</f>
        <v>#REF!</v>
      </c>
      <c r="AU36" t="e">
        <f>#REF!</f>
        <v>#REF!</v>
      </c>
      <c r="AV36" t="e">
        <f>#REF!</f>
        <v>#REF!</v>
      </c>
      <c r="AW36" t="e">
        <f>#REF!</f>
        <v>#REF!</v>
      </c>
      <c r="AX36" t="e">
        <f>#REF!</f>
        <v>#REF!</v>
      </c>
      <c r="AY36" t="e">
        <f>#REF!</f>
        <v>#REF!</v>
      </c>
      <c r="AZ36" t="e">
        <f>#REF!</f>
        <v>#REF!</v>
      </c>
      <c r="BA36" t="e">
        <f>#REF!</f>
        <v>#REF!</v>
      </c>
      <c r="BB36" t="e">
        <f>#REF!</f>
        <v>#REF!</v>
      </c>
      <c r="BC36" t="e">
        <f>#REF!</f>
        <v>#REF!</v>
      </c>
      <c r="BD36" t="e">
        <f>#REF!</f>
        <v>#REF!</v>
      </c>
      <c r="BE36" t="e">
        <f>#REF!</f>
        <v>#REF!</v>
      </c>
      <c r="BF36" t="e">
        <f>#REF!</f>
        <v>#REF!</v>
      </c>
      <c r="BG36" t="e">
        <f>#REF!</f>
        <v>#REF!</v>
      </c>
      <c r="BH36" t="e">
        <f>#REF!</f>
        <v>#REF!</v>
      </c>
      <c r="BI36" t="e">
        <f>#REF!</f>
        <v>#REF!</v>
      </c>
      <c r="BJ36" t="e">
        <f>#REF!</f>
        <v>#REF!</v>
      </c>
      <c r="BK36" t="e">
        <f>#REF!</f>
        <v>#REF!</v>
      </c>
      <c r="BL36" t="e">
        <f>#REF!</f>
        <v>#REF!</v>
      </c>
      <c r="BM36" t="e">
        <f>#REF!</f>
        <v>#REF!</v>
      </c>
      <c r="BN36" t="e">
        <f>#REF!</f>
        <v>#REF!</v>
      </c>
      <c r="BO36" t="e">
        <f>#REF!</f>
        <v>#REF!</v>
      </c>
      <c r="BP36" t="e">
        <f>#REF!</f>
        <v>#REF!</v>
      </c>
      <c r="BQ36" t="e">
        <f>#REF!</f>
        <v>#REF!</v>
      </c>
      <c r="BR36" t="e">
        <f>#REF!</f>
        <v>#REF!</v>
      </c>
      <c r="BS36" t="e">
        <f>#REF!</f>
        <v>#REF!</v>
      </c>
      <c r="BT36" t="e">
        <f>#REF!</f>
        <v>#REF!</v>
      </c>
      <c r="BU36" t="e">
        <f>#REF!</f>
        <v>#REF!</v>
      </c>
      <c r="BV36" t="e">
        <f>#REF!</f>
        <v>#REF!</v>
      </c>
      <c r="BW36" t="e">
        <f>#REF!</f>
        <v>#REF!</v>
      </c>
      <c r="BX36" t="e">
        <f>#REF!</f>
        <v>#REF!</v>
      </c>
      <c r="BY36" t="e">
        <f>#REF!</f>
        <v>#REF!</v>
      </c>
      <c r="BZ36" t="e">
        <f>#REF!</f>
        <v>#REF!</v>
      </c>
      <c r="CA36" t="e">
        <f>#REF!</f>
        <v>#REF!</v>
      </c>
      <c r="CB36" t="e">
        <f>#REF!</f>
        <v>#REF!</v>
      </c>
      <c r="CC36" t="e">
        <f>#REF!</f>
        <v>#REF!</v>
      </c>
      <c r="CD36" t="e">
        <f>#REF!</f>
        <v>#REF!</v>
      </c>
      <c r="CE36" t="e">
        <f>#REF!</f>
        <v>#REF!</v>
      </c>
      <c r="CF36" t="e">
        <f>#REF!</f>
        <v>#REF!</v>
      </c>
      <c r="CG36" t="e">
        <f>#REF!</f>
        <v>#REF!</v>
      </c>
      <c r="CH36" t="e">
        <f>#REF!</f>
        <v>#REF!</v>
      </c>
    </row>
    <row r="37" spans="1:86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  <c r="AF37" t="e">
        <f>#REF!</f>
        <v>#REF!</v>
      </c>
      <c r="AG37" t="e">
        <f>#REF!</f>
        <v>#REF!</v>
      </c>
      <c r="AH37" t="e">
        <f>#REF!</f>
        <v>#REF!</v>
      </c>
      <c r="AI37" t="e">
        <f>#REF!</f>
        <v>#REF!</v>
      </c>
      <c r="AJ37" t="e">
        <f>#REF!</f>
        <v>#REF!</v>
      </c>
      <c r="AK37" t="e">
        <f>#REF!</f>
        <v>#REF!</v>
      </c>
      <c r="AL37" t="e">
        <f>#REF!</f>
        <v>#REF!</v>
      </c>
      <c r="AM37" t="e">
        <f>#REF!</f>
        <v>#REF!</v>
      </c>
      <c r="AN37" t="e">
        <f>#REF!</f>
        <v>#REF!</v>
      </c>
      <c r="AO37" t="e">
        <f>#REF!</f>
        <v>#REF!</v>
      </c>
      <c r="AP37" t="e">
        <f>#REF!</f>
        <v>#REF!</v>
      </c>
      <c r="AQ37" t="e">
        <f>#REF!</f>
        <v>#REF!</v>
      </c>
      <c r="AR37" t="e">
        <f>#REF!</f>
        <v>#REF!</v>
      </c>
      <c r="AS37" t="e">
        <f>#REF!</f>
        <v>#REF!</v>
      </c>
      <c r="AT37" t="e">
        <f>#REF!</f>
        <v>#REF!</v>
      </c>
      <c r="AU37" t="e">
        <f>#REF!</f>
        <v>#REF!</v>
      </c>
      <c r="AV37" t="e">
        <f>#REF!</f>
        <v>#REF!</v>
      </c>
      <c r="AW37" t="e">
        <f>#REF!</f>
        <v>#REF!</v>
      </c>
      <c r="AX37" t="e">
        <f>#REF!</f>
        <v>#REF!</v>
      </c>
      <c r="AY37" t="e">
        <f>#REF!</f>
        <v>#REF!</v>
      </c>
      <c r="AZ37" t="e">
        <f>#REF!</f>
        <v>#REF!</v>
      </c>
      <c r="BA37" t="e">
        <f>#REF!</f>
        <v>#REF!</v>
      </c>
      <c r="BB37" t="e">
        <f>#REF!</f>
        <v>#REF!</v>
      </c>
      <c r="BC37" t="e">
        <f>#REF!</f>
        <v>#REF!</v>
      </c>
      <c r="BD37" t="e">
        <f>#REF!</f>
        <v>#REF!</v>
      </c>
      <c r="BE37" t="e">
        <f>#REF!</f>
        <v>#REF!</v>
      </c>
      <c r="BF37" t="e">
        <f>#REF!</f>
        <v>#REF!</v>
      </c>
      <c r="BG37" t="e">
        <f>#REF!</f>
        <v>#REF!</v>
      </c>
      <c r="BH37" t="e">
        <f>#REF!</f>
        <v>#REF!</v>
      </c>
      <c r="BI37" t="e">
        <f>#REF!</f>
        <v>#REF!</v>
      </c>
      <c r="BJ37" t="e">
        <f>#REF!</f>
        <v>#REF!</v>
      </c>
      <c r="BK37" t="e">
        <f>#REF!</f>
        <v>#REF!</v>
      </c>
      <c r="BL37" t="e">
        <f>#REF!</f>
        <v>#REF!</v>
      </c>
      <c r="BM37" t="e">
        <f>#REF!</f>
        <v>#REF!</v>
      </c>
      <c r="BN37" t="e">
        <f>#REF!</f>
        <v>#REF!</v>
      </c>
      <c r="BO37" t="e">
        <f>#REF!</f>
        <v>#REF!</v>
      </c>
      <c r="BP37" t="e">
        <f>#REF!</f>
        <v>#REF!</v>
      </c>
      <c r="BQ37" t="e">
        <f>#REF!</f>
        <v>#REF!</v>
      </c>
      <c r="BR37" t="e">
        <f>#REF!</f>
        <v>#REF!</v>
      </c>
      <c r="BS37" t="e">
        <f>#REF!</f>
        <v>#REF!</v>
      </c>
      <c r="BT37" t="e">
        <f>#REF!</f>
        <v>#REF!</v>
      </c>
      <c r="BU37" t="e">
        <f>#REF!</f>
        <v>#REF!</v>
      </c>
      <c r="BV37" t="e">
        <f>#REF!</f>
        <v>#REF!</v>
      </c>
      <c r="BW37" t="e">
        <f>#REF!</f>
        <v>#REF!</v>
      </c>
      <c r="BX37" t="e">
        <f>#REF!</f>
        <v>#REF!</v>
      </c>
      <c r="BY37" t="e">
        <f>#REF!</f>
        <v>#REF!</v>
      </c>
      <c r="BZ37" t="e">
        <f>#REF!</f>
        <v>#REF!</v>
      </c>
      <c r="CA37" t="e">
        <f>#REF!</f>
        <v>#REF!</v>
      </c>
      <c r="CB37" t="e">
        <f>#REF!</f>
        <v>#REF!</v>
      </c>
      <c r="CC37" t="e">
        <f>#REF!</f>
        <v>#REF!</v>
      </c>
      <c r="CD37" t="e">
        <f>#REF!</f>
        <v>#REF!</v>
      </c>
      <c r="CE37" t="e">
        <f>#REF!</f>
        <v>#REF!</v>
      </c>
      <c r="CF37" t="e">
        <f>#REF!</f>
        <v>#REF!</v>
      </c>
      <c r="CG37" t="e">
        <f>#REF!</f>
        <v>#REF!</v>
      </c>
      <c r="CH37" t="e">
        <f>#REF!</f>
        <v>#REF!</v>
      </c>
    </row>
    <row r="38" spans="1:86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  <c r="AF38" t="e">
        <f>#REF!</f>
        <v>#REF!</v>
      </c>
      <c r="AG38" t="e">
        <f>#REF!</f>
        <v>#REF!</v>
      </c>
      <c r="AH38" t="e">
        <f>#REF!</f>
        <v>#REF!</v>
      </c>
      <c r="AI38" t="e">
        <f>#REF!</f>
        <v>#REF!</v>
      </c>
      <c r="AJ38" t="e">
        <f>#REF!</f>
        <v>#REF!</v>
      </c>
      <c r="AK38" t="e">
        <f>#REF!</f>
        <v>#REF!</v>
      </c>
      <c r="AL38" t="e">
        <f>#REF!</f>
        <v>#REF!</v>
      </c>
      <c r="AM38" t="e">
        <f>#REF!</f>
        <v>#REF!</v>
      </c>
      <c r="AN38" t="e">
        <f>#REF!</f>
        <v>#REF!</v>
      </c>
      <c r="AO38" t="e">
        <f>#REF!</f>
        <v>#REF!</v>
      </c>
      <c r="AP38" t="e">
        <f>#REF!</f>
        <v>#REF!</v>
      </c>
      <c r="AQ38" t="e">
        <f>#REF!</f>
        <v>#REF!</v>
      </c>
      <c r="AR38" t="e">
        <f>#REF!</f>
        <v>#REF!</v>
      </c>
      <c r="AS38" t="e">
        <f>#REF!</f>
        <v>#REF!</v>
      </c>
      <c r="AT38" t="e">
        <f>#REF!</f>
        <v>#REF!</v>
      </c>
      <c r="AU38" t="e">
        <f>#REF!</f>
        <v>#REF!</v>
      </c>
      <c r="AV38" t="e">
        <f>#REF!</f>
        <v>#REF!</v>
      </c>
      <c r="AW38" t="e">
        <f>#REF!</f>
        <v>#REF!</v>
      </c>
      <c r="AX38" t="e">
        <f>#REF!</f>
        <v>#REF!</v>
      </c>
      <c r="AY38" t="e">
        <f>#REF!</f>
        <v>#REF!</v>
      </c>
      <c r="AZ38" t="e">
        <f>#REF!</f>
        <v>#REF!</v>
      </c>
      <c r="BA38" t="e">
        <f>#REF!</f>
        <v>#REF!</v>
      </c>
      <c r="BB38" t="e">
        <f>#REF!</f>
        <v>#REF!</v>
      </c>
      <c r="BC38" t="e">
        <f>#REF!</f>
        <v>#REF!</v>
      </c>
      <c r="BD38" t="e">
        <f>#REF!</f>
        <v>#REF!</v>
      </c>
      <c r="BE38" t="e">
        <f>#REF!</f>
        <v>#REF!</v>
      </c>
      <c r="BF38" t="e">
        <f>#REF!</f>
        <v>#REF!</v>
      </c>
      <c r="BG38" t="e">
        <f>#REF!</f>
        <v>#REF!</v>
      </c>
      <c r="BH38" t="e">
        <f>#REF!</f>
        <v>#REF!</v>
      </c>
      <c r="BI38" t="e">
        <f>#REF!</f>
        <v>#REF!</v>
      </c>
      <c r="BJ38" t="e">
        <f>#REF!</f>
        <v>#REF!</v>
      </c>
      <c r="BK38" t="e">
        <f>#REF!</f>
        <v>#REF!</v>
      </c>
      <c r="BL38" t="e">
        <f>#REF!</f>
        <v>#REF!</v>
      </c>
      <c r="BM38" t="e">
        <f>#REF!</f>
        <v>#REF!</v>
      </c>
      <c r="BN38" t="e">
        <f>#REF!</f>
        <v>#REF!</v>
      </c>
      <c r="BO38" t="e">
        <f>#REF!</f>
        <v>#REF!</v>
      </c>
      <c r="BP38" t="e">
        <f>#REF!</f>
        <v>#REF!</v>
      </c>
      <c r="BQ38" t="e">
        <f>#REF!</f>
        <v>#REF!</v>
      </c>
      <c r="BR38" t="e">
        <f>#REF!</f>
        <v>#REF!</v>
      </c>
      <c r="BS38" t="e">
        <f>#REF!</f>
        <v>#REF!</v>
      </c>
      <c r="BT38" t="e">
        <f>#REF!</f>
        <v>#REF!</v>
      </c>
      <c r="BU38" t="e">
        <f>#REF!</f>
        <v>#REF!</v>
      </c>
      <c r="BV38" t="e">
        <f>#REF!</f>
        <v>#REF!</v>
      </c>
      <c r="BW38" t="e">
        <f>#REF!</f>
        <v>#REF!</v>
      </c>
      <c r="BX38" t="e">
        <f>#REF!</f>
        <v>#REF!</v>
      </c>
      <c r="BY38" t="e">
        <f>#REF!</f>
        <v>#REF!</v>
      </c>
      <c r="BZ38" t="e">
        <f>#REF!</f>
        <v>#REF!</v>
      </c>
      <c r="CA38" t="e">
        <f>#REF!</f>
        <v>#REF!</v>
      </c>
      <c r="CB38" t="e">
        <f>#REF!</f>
        <v>#REF!</v>
      </c>
      <c r="CC38" t="e">
        <f>#REF!</f>
        <v>#REF!</v>
      </c>
      <c r="CD38" t="e">
        <f>#REF!</f>
        <v>#REF!</v>
      </c>
      <c r="CE38" t="e">
        <f>#REF!</f>
        <v>#REF!</v>
      </c>
      <c r="CF38" t="e">
        <f>#REF!</f>
        <v>#REF!</v>
      </c>
      <c r="CG38" t="e">
        <f>#REF!</f>
        <v>#REF!</v>
      </c>
      <c r="CH38" t="e">
        <f>#REF!</f>
        <v>#REF!</v>
      </c>
    </row>
    <row r="39" spans="1:86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  <c r="AF39" t="e">
        <f>#REF!</f>
        <v>#REF!</v>
      </c>
      <c r="AG39" t="e">
        <f>#REF!</f>
        <v>#REF!</v>
      </c>
      <c r="AH39" t="e">
        <f>#REF!</f>
        <v>#REF!</v>
      </c>
      <c r="AI39" t="e">
        <f>#REF!</f>
        <v>#REF!</v>
      </c>
      <c r="AJ39" t="e">
        <f>#REF!</f>
        <v>#REF!</v>
      </c>
      <c r="AK39" t="e">
        <f>#REF!</f>
        <v>#REF!</v>
      </c>
      <c r="AL39" t="e">
        <f>#REF!</f>
        <v>#REF!</v>
      </c>
      <c r="AM39" t="e">
        <f>#REF!</f>
        <v>#REF!</v>
      </c>
      <c r="AN39" t="e">
        <f>#REF!</f>
        <v>#REF!</v>
      </c>
      <c r="AO39" t="e">
        <f>#REF!</f>
        <v>#REF!</v>
      </c>
      <c r="AP39" t="e">
        <f>#REF!</f>
        <v>#REF!</v>
      </c>
      <c r="AQ39" t="e">
        <f>#REF!</f>
        <v>#REF!</v>
      </c>
      <c r="AR39" t="e">
        <f>#REF!</f>
        <v>#REF!</v>
      </c>
      <c r="AS39" t="e">
        <f>#REF!</f>
        <v>#REF!</v>
      </c>
      <c r="AT39" t="e">
        <f>#REF!</f>
        <v>#REF!</v>
      </c>
      <c r="AU39" t="e">
        <f>#REF!</f>
        <v>#REF!</v>
      </c>
      <c r="AV39" t="e">
        <f>#REF!</f>
        <v>#REF!</v>
      </c>
      <c r="AW39" t="e">
        <f>#REF!</f>
        <v>#REF!</v>
      </c>
      <c r="AX39" t="e">
        <f>#REF!</f>
        <v>#REF!</v>
      </c>
      <c r="AY39" t="e">
        <f>#REF!</f>
        <v>#REF!</v>
      </c>
      <c r="AZ39" t="e">
        <f>#REF!</f>
        <v>#REF!</v>
      </c>
      <c r="BA39" t="e">
        <f>#REF!</f>
        <v>#REF!</v>
      </c>
      <c r="BB39" t="e">
        <f>#REF!</f>
        <v>#REF!</v>
      </c>
      <c r="BC39" t="e">
        <f>#REF!</f>
        <v>#REF!</v>
      </c>
      <c r="BD39" t="e">
        <f>#REF!</f>
        <v>#REF!</v>
      </c>
      <c r="BE39" t="e">
        <f>#REF!</f>
        <v>#REF!</v>
      </c>
      <c r="BF39" t="e">
        <f>#REF!</f>
        <v>#REF!</v>
      </c>
      <c r="BG39" t="e">
        <f>#REF!</f>
        <v>#REF!</v>
      </c>
      <c r="BH39" t="e">
        <f>#REF!</f>
        <v>#REF!</v>
      </c>
      <c r="BI39" t="e">
        <f>#REF!</f>
        <v>#REF!</v>
      </c>
      <c r="BJ39" t="e">
        <f>#REF!</f>
        <v>#REF!</v>
      </c>
      <c r="BK39" t="e">
        <f>#REF!</f>
        <v>#REF!</v>
      </c>
      <c r="BL39" t="e">
        <f>#REF!</f>
        <v>#REF!</v>
      </c>
      <c r="BM39" t="e">
        <f>#REF!</f>
        <v>#REF!</v>
      </c>
      <c r="BN39" t="e">
        <f>#REF!</f>
        <v>#REF!</v>
      </c>
      <c r="BO39" t="e">
        <f>#REF!</f>
        <v>#REF!</v>
      </c>
      <c r="BP39" t="e">
        <f>#REF!</f>
        <v>#REF!</v>
      </c>
      <c r="BQ39" t="e">
        <f>#REF!</f>
        <v>#REF!</v>
      </c>
      <c r="BR39" t="e">
        <f>#REF!</f>
        <v>#REF!</v>
      </c>
      <c r="BS39" t="e">
        <f>#REF!</f>
        <v>#REF!</v>
      </c>
      <c r="BT39" t="e">
        <f>#REF!</f>
        <v>#REF!</v>
      </c>
      <c r="BU39" t="e">
        <f>#REF!</f>
        <v>#REF!</v>
      </c>
      <c r="BV39" t="e">
        <f>#REF!</f>
        <v>#REF!</v>
      </c>
      <c r="BW39" t="e">
        <f>#REF!</f>
        <v>#REF!</v>
      </c>
      <c r="BX39" t="e">
        <f>#REF!</f>
        <v>#REF!</v>
      </c>
      <c r="BY39" t="e">
        <f>#REF!</f>
        <v>#REF!</v>
      </c>
      <c r="BZ39" t="e">
        <f>#REF!</f>
        <v>#REF!</v>
      </c>
      <c r="CA39" t="e">
        <f>#REF!</f>
        <v>#REF!</v>
      </c>
      <c r="CB39" t="e">
        <f>#REF!</f>
        <v>#REF!</v>
      </c>
      <c r="CC39" t="e">
        <f>#REF!</f>
        <v>#REF!</v>
      </c>
      <c r="CD39" t="e">
        <f>#REF!</f>
        <v>#REF!</v>
      </c>
      <c r="CE39" t="e">
        <f>#REF!</f>
        <v>#REF!</v>
      </c>
      <c r="CF39" t="e">
        <f>#REF!</f>
        <v>#REF!</v>
      </c>
      <c r="CG39" t="e">
        <f>#REF!</f>
        <v>#REF!</v>
      </c>
      <c r="CH39" t="e">
        <f>#REF!</f>
        <v>#REF!</v>
      </c>
    </row>
    <row r="40" spans="1:86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  <c r="AF40" t="e">
        <f>#REF!</f>
        <v>#REF!</v>
      </c>
      <c r="AG40" t="e">
        <f>#REF!</f>
        <v>#REF!</v>
      </c>
      <c r="AH40" t="e">
        <f>#REF!</f>
        <v>#REF!</v>
      </c>
      <c r="AI40" t="e">
        <f>#REF!</f>
        <v>#REF!</v>
      </c>
      <c r="AJ40" t="e">
        <f>#REF!</f>
        <v>#REF!</v>
      </c>
      <c r="AK40" t="e">
        <f>#REF!</f>
        <v>#REF!</v>
      </c>
      <c r="AL40" t="e">
        <f>#REF!</f>
        <v>#REF!</v>
      </c>
      <c r="AM40" t="e">
        <f>#REF!</f>
        <v>#REF!</v>
      </c>
      <c r="AN40" t="e">
        <f>#REF!</f>
        <v>#REF!</v>
      </c>
      <c r="AO40" t="e">
        <f>#REF!</f>
        <v>#REF!</v>
      </c>
      <c r="AP40" t="e">
        <f>#REF!</f>
        <v>#REF!</v>
      </c>
      <c r="AQ40" t="e">
        <f>#REF!</f>
        <v>#REF!</v>
      </c>
      <c r="AR40" t="e">
        <f>#REF!</f>
        <v>#REF!</v>
      </c>
      <c r="AS40" t="e">
        <f>#REF!</f>
        <v>#REF!</v>
      </c>
      <c r="AT40" t="e">
        <f>#REF!</f>
        <v>#REF!</v>
      </c>
      <c r="AU40" t="e">
        <f>#REF!</f>
        <v>#REF!</v>
      </c>
      <c r="AV40" t="e">
        <f>#REF!</f>
        <v>#REF!</v>
      </c>
      <c r="AW40" t="e">
        <f>#REF!</f>
        <v>#REF!</v>
      </c>
      <c r="AX40" t="e">
        <f>#REF!</f>
        <v>#REF!</v>
      </c>
      <c r="AY40" t="e">
        <f>#REF!</f>
        <v>#REF!</v>
      </c>
      <c r="AZ40" t="e">
        <f>#REF!</f>
        <v>#REF!</v>
      </c>
      <c r="BA40" t="e">
        <f>#REF!</f>
        <v>#REF!</v>
      </c>
      <c r="BB40" t="e">
        <f>#REF!</f>
        <v>#REF!</v>
      </c>
      <c r="BC40" t="e">
        <f>#REF!</f>
        <v>#REF!</v>
      </c>
      <c r="BD40" t="e">
        <f>#REF!</f>
        <v>#REF!</v>
      </c>
      <c r="BE40" t="e">
        <f>#REF!</f>
        <v>#REF!</v>
      </c>
      <c r="BF40" t="e">
        <f>#REF!</f>
        <v>#REF!</v>
      </c>
      <c r="BG40" t="e">
        <f>#REF!</f>
        <v>#REF!</v>
      </c>
      <c r="BH40" t="e">
        <f>#REF!</f>
        <v>#REF!</v>
      </c>
      <c r="BI40" t="e">
        <f>#REF!</f>
        <v>#REF!</v>
      </c>
      <c r="BJ40" t="e">
        <f>#REF!</f>
        <v>#REF!</v>
      </c>
      <c r="BK40" t="e">
        <f>#REF!</f>
        <v>#REF!</v>
      </c>
      <c r="BL40" t="e">
        <f>#REF!</f>
        <v>#REF!</v>
      </c>
      <c r="BM40" t="e">
        <f>#REF!</f>
        <v>#REF!</v>
      </c>
      <c r="BN40" t="e">
        <f>#REF!</f>
        <v>#REF!</v>
      </c>
      <c r="BO40" t="e">
        <f>#REF!</f>
        <v>#REF!</v>
      </c>
      <c r="BP40" t="e">
        <f>#REF!</f>
        <v>#REF!</v>
      </c>
      <c r="BQ40" t="e">
        <f>#REF!</f>
        <v>#REF!</v>
      </c>
      <c r="BR40" t="e">
        <f>#REF!</f>
        <v>#REF!</v>
      </c>
      <c r="BS40" t="e">
        <f>#REF!</f>
        <v>#REF!</v>
      </c>
      <c r="BT40" t="e">
        <f>#REF!</f>
        <v>#REF!</v>
      </c>
      <c r="BU40" t="e">
        <f>#REF!</f>
        <v>#REF!</v>
      </c>
      <c r="BV40" t="e">
        <f>#REF!</f>
        <v>#REF!</v>
      </c>
      <c r="BW40" t="e">
        <f>#REF!</f>
        <v>#REF!</v>
      </c>
      <c r="BX40" t="e">
        <f>#REF!</f>
        <v>#REF!</v>
      </c>
      <c r="BY40" t="e">
        <f>#REF!</f>
        <v>#REF!</v>
      </c>
      <c r="BZ40" t="e">
        <f>#REF!</f>
        <v>#REF!</v>
      </c>
      <c r="CA40" t="e">
        <f>#REF!</f>
        <v>#REF!</v>
      </c>
      <c r="CB40" t="e">
        <f>#REF!</f>
        <v>#REF!</v>
      </c>
      <c r="CC40" t="e">
        <f>#REF!</f>
        <v>#REF!</v>
      </c>
      <c r="CD40" t="e">
        <f>#REF!</f>
        <v>#REF!</v>
      </c>
      <c r="CE40" t="e">
        <f>#REF!</f>
        <v>#REF!</v>
      </c>
      <c r="CF40" t="e">
        <f>#REF!</f>
        <v>#REF!</v>
      </c>
      <c r="CG40" t="e">
        <f>#REF!</f>
        <v>#REF!</v>
      </c>
      <c r="CH40" t="e">
        <f>#REF!</f>
        <v>#REF!</v>
      </c>
    </row>
    <row r="41" spans="1:86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  <c r="AF41" t="e">
        <f>#REF!</f>
        <v>#REF!</v>
      </c>
      <c r="AG41" t="e">
        <f>#REF!</f>
        <v>#REF!</v>
      </c>
      <c r="AH41" t="e">
        <f>#REF!</f>
        <v>#REF!</v>
      </c>
      <c r="AI41" t="e">
        <f>#REF!</f>
        <v>#REF!</v>
      </c>
      <c r="AJ41" t="e">
        <f>#REF!</f>
        <v>#REF!</v>
      </c>
      <c r="AK41" t="e">
        <f>#REF!</f>
        <v>#REF!</v>
      </c>
      <c r="AL41" t="e">
        <f>#REF!</f>
        <v>#REF!</v>
      </c>
      <c r="AM41" t="e">
        <f>#REF!</f>
        <v>#REF!</v>
      </c>
      <c r="AN41" t="e">
        <f>#REF!</f>
        <v>#REF!</v>
      </c>
      <c r="AO41" t="e">
        <f>#REF!</f>
        <v>#REF!</v>
      </c>
      <c r="AP41" t="e">
        <f>#REF!</f>
        <v>#REF!</v>
      </c>
      <c r="AQ41" t="e">
        <f>#REF!</f>
        <v>#REF!</v>
      </c>
      <c r="AR41" t="e">
        <f>#REF!</f>
        <v>#REF!</v>
      </c>
      <c r="AS41" t="e">
        <f>#REF!</f>
        <v>#REF!</v>
      </c>
      <c r="AT41" t="e">
        <f>#REF!</f>
        <v>#REF!</v>
      </c>
      <c r="AU41" t="e">
        <f>#REF!</f>
        <v>#REF!</v>
      </c>
      <c r="AV41" t="e">
        <f>#REF!</f>
        <v>#REF!</v>
      </c>
      <c r="AW41" t="e">
        <f>#REF!</f>
        <v>#REF!</v>
      </c>
      <c r="AX41" t="e">
        <f>#REF!</f>
        <v>#REF!</v>
      </c>
      <c r="AY41" t="e">
        <f>#REF!</f>
        <v>#REF!</v>
      </c>
      <c r="AZ41" t="e">
        <f>#REF!</f>
        <v>#REF!</v>
      </c>
      <c r="BA41" t="e">
        <f>#REF!</f>
        <v>#REF!</v>
      </c>
      <c r="BB41" t="e">
        <f>#REF!</f>
        <v>#REF!</v>
      </c>
      <c r="BC41" t="e">
        <f>#REF!</f>
        <v>#REF!</v>
      </c>
      <c r="BD41" t="e">
        <f>#REF!</f>
        <v>#REF!</v>
      </c>
      <c r="BE41" t="e">
        <f>#REF!</f>
        <v>#REF!</v>
      </c>
      <c r="BF41" t="e">
        <f>#REF!</f>
        <v>#REF!</v>
      </c>
      <c r="BG41" t="e">
        <f>#REF!</f>
        <v>#REF!</v>
      </c>
      <c r="BH41" t="e">
        <f>#REF!</f>
        <v>#REF!</v>
      </c>
      <c r="BI41" t="e">
        <f>#REF!</f>
        <v>#REF!</v>
      </c>
      <c r="BJ41" t="e">
        <f>#REF!</f>
        <v>#REF!</v>
      </c>
      <c r="BK41" t="e">
        <f>#REF!</f>
        <v>#REF!</v>
      </c>
      <c r="BL41" t="e">
        <f>#REF!</f>
        <v>#REF!</v>
      </c>
      <c r="BM41" t="e">
        <f>#REF!</f>
        <v>#REF!</v>
      </c>
      <c r="BN41" t="e">
        <f>#REF!</f>
        <v>#REF!</v>
      </c>
      <c r="BO41" t="e">
        <f>#REF!</f>
        <v>#REF!</v>
      </c>
      <c r="BP41" t="e">
        <f>#REF!</f>
        <v>#REF!</v>
      </c>
      <c r="BQ41" t="e">
        <f>#REF!</f>
        <v>#REF!</v>
      </c>
      <c r="BR41" t="e">
        <f>#REF!</f>
        <v>#REF!</v>
      </c>
      <c r="BS41" t="e">
        <f>#REF!</f>
        <v>#REF!</v>
      </c>
      <c r="BT41" t="e">
        <f>#REF!</f>
        <v>#REF!</v>
      </c>
      <c r="BU41" t="e">
        <f>#REF!</f>
        <v>#REF!</v>
      </c>
      <c r="BV41" t="e">
        <f>#REF!</f>
        <v>#REF!</v>
      </c>
      <c r="BW41" t="e">
        <f>#REF!</f>
        <v>#REF!</v>
      </c>
      <c r="BX41" t="e">
        <f>#REF!</f>
        <v>#REF!</v>
      </c>
      <c r="BY41" t="e">
        <f>#REF!</f>
        <v>#REF!</v>
      </c>
      <c r="BZ41" t="e">
        <f>#REF!</f>
        <v>#REF!</v>
      </c>
      <c r="CA41" t="e">
        <f>#REF!</f>
        <v>#REF!</v>
      </c>
      <c r="CB41" t="e">
        <f>#REF!</f>
        <v>#REF!</v>
      </c>
      <c r="CC41" t="e">
        <f>#REF!</f>
        <v>#REF!</v>
      </c>
      <c r="CD41" t="e">
        <f>#REF!</f>
        <v>#REF!</v>
      </c>
      <c r="CE41" t="e">
        <f>#REF!</f>
        <v>#REF!</v>
      </c>
      <c r="CF41" t="e">
        <f>#REF!</f>
        <v>#REF!</v>
      </c>
      <c r="CG41" t="e">
        <f>#REF!</f>
        <v>#REF!</v>
      </c>
      <c r="CH41" t="e">
        <f>#REF!</f>
        <v>#REF!</v>
      </c>
    </row>
    <row r="42" spans="1:86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  <c r="AF42" t="e">
        <f>#REF!</f>
        <v>#REF!</v>
      </c>
      <c r="AG42" t="e">
        <f>#REF!</f>
        <v>#REF!</v>
      </c>
      <c r="AH42" t="e">
        <f>#REF!</f>
        <v>#REF!</v>
      </c>
      <c r="AI42" t="e">
        <f>#REF!</f>
        <v>#REF!</v>
      </c>
      <c r="AJ42" t="e">
        <f>#REF!</f>
        <v>#REF!</v>
      </c>
      <c r="AK42" t="e">
        <f>#REF!</f>
        <v>#REF!</v>
      </c>
      <c r="AL42" t="e">
        <f>#REF!</f>
        <v>#REF!</v>
      </c>
      <c r="AM42" t="e">
        <f>#REF!</f>
        <v>#REF!</v>
      </c>
      <c r="AN42" t="e">
        <f>#REF!</f>
        <v>#REF!</v>
      </c>
      <c r="AO42" t="e">
        <f>#REF!</f>
        <v>#REF!</v>
      </c>
      <c r="AP42" t="e">
        <f>#REF!</f>
        <v>#REF!</v>
      </c>
      <c r="AQ42" t="e">
        <f>#REF!</f>
        <v>#REF!</v>
      </c>
      <c r="AR42" t="e">
        <f>#REF!</f>
        <v>#REF!</v>
      </c>
      <c r="AS42" t="e">
        <f>#REF!</f>
        <v>#REF!</v>
      </c>
      <c r="AT42" t="e">
        <f>#REF!</f>
        <v>#REF!</v>
      </c>
      <c r="AU42" t="e">
        <f>#REF!</f>
        <v>#REF!</v>
      </c>
      <c r="AV42" t="e">
        <f>#REF!</f>
        <v>#REF!</v>
      </c>
      <c r="AW42" t="e">
        <f>#REF!</f>
        <v>#REF!</v>
      </c>
      <c r="AX42" t="e">
        <f>#REF!</f>
        <v>#REF!</v>
      </c>
      <c r="AY42" t="e">
        <f>#REF!</f>
        <v>#REF!</v>
      </c>
      <c r="AZ42" t="e">
        <f>#REF!</f>
        <v>#REF!</v>
      </c>
      <c r="BA42" t="e">
        <f>#REF!</f>
        <v>#REF!</v>
      </c>
      <c r="BB42" t="e">
        <f>#REF!</f>
        <v>#REF!</v>
      </c>
      <c r="BC42" t="e">
        <f>#REF!</f>
        <v>#REF!</v>
      </c>
      <c r="BD42" t="e">
        <f>#REF!</f>
        <v>#REF!</v>
      </c>
      <c r="BE42" t="e">
        <f>#REF!</f>
        <v>#REF!</v>
      </c>
      <c r="BF42" t="e">
        <f>#REF!</f>
        <v>#REF!</v>
      </c>
      <c r="BG42" t="e">
        <f>#REF!</f>
        <v>#REF!</v>
      </c>
      <c r="BH42" t="e">
        <f>#REF!</f>
        <v>#REF!</v>
      </c>
      <c r="BI42" t="e">
        <f>#REF!</f>
        <v>#REF!</v>
      </c>
      <c r="BJ42" t="e">
        <f>#REF!</f>
        <v>#REF!</v>
      </c>
      <c r="BK42" t="e">
        <f>#REF!</f>
        <v>#REF!</v>
      </c>
      <c r="BL42" t="e">
        <f>#REF!</f>
        <v>#REF!</v>
      </c>
      <c r="BM42" t="e">
        <f>#REF!</f>
        <v>#REF!</v>
      </c>
      <c r="BN42" t="e">
        <f>#REF!</f>
        <v>#REF!</v>
      </c>
      <c r="BO42" t="e">
        <f>#REF!</f>
        <v>#REF!</v>
      </c>
      <c r="BP42" t="e">
        <f>#REF!</f>
        <v>#REF!</v>
      </c>
      <c r="BQ42" t="e">
        <f>#REF!</f>
        <v>#REF!</v>
      </c>
      <c r="BR42" t="e">
        <f>#REF!</f>
        <v>#REF!</v>
      </c>
      <c r="BS42" t="e">
        <f>#REF!</f>
        <v>#REF!</v>
      </c>
      <c r="BT42" t="e">
        <f>#REF!</f>
        <v>#REF!</v>
      </c>
      <c r="BU42" t="e">
        <f>#REF!</f>
        <v>#REF!</v>
      </c>
      <c r="BV42" t="e">
        <f>#REF!</f>
        <v>#REF!</v>
      </c>
      <c r="BW42" t="e">
        <f>#REF!</f>
        <v>#REF!</v>
      </c>
      <c r="BX42" t="e">
        <f>#REF!</f>
        <v>#REF!</v>
      </c>
      <c r="BY42" t="e">
        <f>#REF!</f>
        <v>#REF!</v>
      </c>
      <c r="BZ42" t="e">
        <f>#REF!</f>
        <v>#REF!</v>
      </c>
      <c r="CA42" t="e">
        <f>#REF!</f>
        <v>#REF!</v>
      </c>
      <c r="CB42" t="e">
        <f>#REF!</f>
        <v>#REF!</v>
      </c>
      <c r="CC42" t="e">
        <f>#REF!</f>
        <v>#REF!</v>
      </c>
      <c r="CD42" t="e">
        <f>#REF!</f>
        <v>#REF!</v>
      </c>
      <c r="CE42" t="e">
        <f>#REF!</f>
        <v>#REF!</v>
      </c>
      <c r="CF42" t="e">
        <f>#REF!</f>
        <v>#REF!</v>
      </c>
      <c r="CG42" t="e">
        <f>#REF!</f>
        <v>#REF!</v>
      </c>
      <c r="CH42" t="e">
        <f>#REF!</f>
        <v>#REF!</v>
      </c>
    </row>
    <row r="43" spans="1:86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  <c r="AF43" t="e">
        <f>#REF!</f>
        <v>#REF!</v>
      </c>
      <c r="AG43" t="e">
        <f>#REF!</f>
        <v>#REF!</v>
      </c>
      <c r="AH43" t="e">
        <f>#REF!</f>
        <v>#REF!</v>
      </c>
      <c r="AI43" t="e">
        <f>#REF!</f>
        <v>#REF!</v>
      </c>
      <c r="AJ43" t="e">
        <f>#REF!</f>
        <v>#REF!</v>
      </c>
      <c r="AK43" t="e">
        <f>#REF!</f>
        <v>#REF!</v>
      </c>
      <c r="AL43" t="e">
        <f>#REF!</f>
        <v>#REF!</v>
      </c>
      <c r="AM43" t="e">
        <f>#REF!</f>
        <v>#REF!</v>
      </c>
      <c r="AN43" t="e">
        <f>#REF!</f>
        <v>#REF!</v>
      </c>
      <c r="AO43" t="e">
        <f>#REF!</f>
        <v>#REF!</v>
      </c>
      <c r="AP43" t="e">
        <f>#REF!</f>
        <v>#REF!</v>
      </c>
      <c r="AQ43" t="e">
        <f>#REF!</f>
        <v>#REF!</v>
      </c>
      <c r="AR43" t="e">
        <f>#REF!</f>
        <v>#REF!</v>
      </c>
      <c r="AS43" t="e">
        <f>#REF!</f>
        <v>#REF!</v>
      </c>
      <c r="AT43" t="e">
        <f>#REF!</f>
        <v>#REF!</v>
      </c>
      <c r="AU43" t="e">
        <f>#REF!</f>
        <v>#REF!</v>
      </c>
      <c r="AV43" t="e">
        <f>#REF!</f>
        <v>#REF!</v>
      </c>
      <c r="AW43" t="e">
        <f>#REF!</f>
        <v>#REF!</v>
      </c>
      <c r="AX43" t="e">
        <f>#REF!</f>
        <v>#REF!</v>
      </c>
      <c r="AY43" t="e">
        <f>#REF!</f>
        <v>#REF!</v>
      </c>
      <c r="AZ43" t="e">
        <f>#REF!</f>
        <v>#REF!</v>
      </c>
      <c r="BA43" t="e">
        <f>#REF!</f>
        <v>#REF!</v>
      </c>
      <c r="BB43" t="e">
        <f>#REF!</f>
        <v>#REF!</v>
      </c>
      <c r="BC43" t="e">
        <f>#REF!</f>
        <v>#REF!</v>
      </c>
      <c r="BD43" t="e">
        <f>#REF!</f>
        <v>#REF!</v>
      </c>
      <c r="BE43" t="e">
        <f>#REF!</f>
        <v>#REF!</v>
      </c>
      <c r="BF43" t="e">
        <f>#REF!</f>
        <v>#REF!</v>
      </c>
      <c r="BG43" t="e">
        <f>#REF!</f>
        <v>#REF!</v>
      </c>
      <c r="BH43" t="e">
        <f>#REF!</f>
        <v>#REF!</v>
      </c>
      <c r="BI43" t="e">
        <f>#REF!</f>
        <v>#REF!</v>
      </c>
      <c r="BJ43" t="e">
        <f>#REF!</f>
        <v>#REF!</v>
      </c>
      <c r="BK43" t="e">
        <f>#REF!</f>
        <v>#REF!</v>
      </c>
      <c r="BL43" t="e">
        <f>#REF!</f>
        <v>#REF!</v>
      </c>
      <c r="BM43" t="e">
        <f>#REF!</f>
        <v>#REF!</v>
      </c>
      <c r="BN43" t="e">
        <f>#REF!</f>
        <v>#REF!</v>
      </c>
      <c r="BO43" t="e">
        <f>#REF!</f>
        <v>#REF!</v>
      </c>
      <c r="BP43" t="e">
        <f>#REF!</f>
        <v>#REF!</v>
      </c>
      <c r="BQ43" t="e">
        <f>#REF!</f>
        <v>#REF!</v>
      </c>
      <c r="BR43" t="e">
        <f>#REF!</f>
        <v>#REF!</v>
      </c>
      <c r="BS43" t="e">
        <f>#REF!</f>
        <v>#REF!</v>
      </c>
      <c r="BT43" t="e">
        <f>#REF!</f>
        <v>#REF!</v>
      </c>
      <c r="BU43" t="e">
        <f>#REF!</f>
        <v>#REF!</v>
      </c>
      <c r="BV43" t="e">
        <f>#REF!</f>
        <v>#REF!</v>
      </c>
      <c r="BW43" t="e">
        <f>#REF!</f>
        <v>#REF!</v>
      </c>
      <c r="BX43" t="e">
        <f>#REF!</f>
        <v>#REF!</v>
      </c>
      <c r="BY43" t="e">
        <f>#REF!</f>
        <v>#REF!</v>
      </c>
      <c r="BZ43" t="e">
        <f>#REF!</f>
        <v>#REF!</v>
      </c>
      <c r="CA43" t="e">
        <f>#REF!</f>
        <v>#REF!</v>
      </c>
      <c r="CB43" t="e">
        <f>#REF!</f>
        <v>#REF!</v>
      </c>
      <c r="CC43" t="e">
        <f>#REF!</f>
        <v>#REF!</v>
      </c>
      <c r="CD43" t="e">
        <f>#REF!</f>
        <v>#REF!</v>
      </c>
      <c r="CE43" t="e">
        <f>#REF!</f>
        <v>#REF!</v>
      </c>
      <c r="CF43" t="e">
        <f>#REF!</f>
        <v>#REF!</v>
      </c>
      <c r="CG43" t="e">
        <f>#REF!</f>
        <v>#REF!</v>
      </c>
      <c r="CH43" t="e">
        <f>#REF!</f>
        <v>#REF!</v>
      </c>
    </row>
    <row r="44" spans="1:86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  <c r="AF44" t="e">
        <f>#REF!</f>
        <v>#REF!</v>
      </c>
      <c r="AG44" t="e">
        <f>#REF!</f>
        <v>#REF!</v>
      </c>
      <c r="AH44" t="e">
        <f>#REF!</f>
        <v>#REF!</v>
      </c>
      <c r="AI44" t="e">
        <f>#REF!</f>
        <v>#REF!</v>
      </c>
      <c r="AJ44" t="e">
        <f>#REF!</f>
        <v>#REF!</v>
      </c>
      <c r="AK44" t="e">
        <f>#REF!</f>
        <v>#REF!</v>
      </c>
      <c r="AL44" t="e">
        <f>#REF!</f>
        <v>#REF!</v>
      </c>
      <c r="AM44" t="e">
        <f>#REF!</f>
        <v>#REF!</v>
      </c>
      <c r="AN44" t="e">
        <f>#REF!</f>
        <v>#REF!</v>
      </c>
      <c r="AO44" t="e">
        <f>#REF!</f>
        <v>#REF!</v>
      </c>
      <c r="AP44" t="e">
        <f>#REF!</f>
        <v>#REF!</v>
      </c>
      <c r="AQ44" t="e">
        <f>#REF!</f>
        <v>#REF!</v>
      </c>
      <c r="AR44" t="e">
        <f>#REF!</f>
        <v>#REF!</v>
      </c>
      <c r="AS44" t="e">
        <f>#REF!</f>
        <v>#REF!</v>
      </c>
      <c r="AT44" t="e">
        <f>#REF!</f>
        <v>#REF!</v>
      </c>
      <c r="AU44" t="e">
        <f>#REF!</f>
        <v>#REF!</v>
      </c>
      <c r="AV44" t="e">
        <f>#REF!</f>
        <v>#REF!</v>
      </c>
      <c r="AW44" t="e">
        <f>#REF!</f>
        <v>#REF!</v>
      </c>
      <c r="AX44" t="e">
        <f>#REF!</f>
        <v>#REF!</v>
      </c>
      <c r="AY44" t="e">
        <f>#REF!</f>
        <v>#REF!</v>
      </c>
      <c r="AZ44" t="e">
        <f>#REF!</f>
        <v>#REF!</v>
      </c>
      <c r="BA44" t="e">
        <f>#REF!</f>
        <v>#REF!</v>
      </c>
      <c r="BB44" t="e">
        <f>#REF!</f>
        <v>#REF!</v>
      </c>
      <c r="BC44" t="e">
        <f>#REF!</f>
        <v>#REF!</v>
      </c>
      <c r="BD44" t="e">
        <f>#REF!</f>
        <v>#REF!</v>
      </c>
      <c r="BE44" t="e">
        <f>#REF!</f>
        <v>#REF!</v>
      </c>
      <c r="BF44" t="e">
        <f>#REF!</f>
        <v>#REF!</v>
      </c>
      <c r="BG44" t="e">
        <f>#REF!</f>
        <v>#REF!</v>
      </c>
      <c r="BH44" t="e">
        <f>#REF!</f>
        <v>#REF!</v>
      </c>
      <c r="BI44" t="e">
        <f>#REF!</f>
        <v>#REF!</v>
      </c>
      <c r="BJ44" t="e">
        <f>#REF!</f>
        <v>#REF!</v>
      </c>
      <c r="BK44" t="e">
        <f>#REF!</f>
        <v>#REF!</v>
      </c>
      <c r="BL44" t="e">
        <f>#REF!</f>
        <v>#REF!</v>
      </c>
      <c r="BM44" t="e">
        <f>#REF!</f>
        <v>#REF!</v>
      </c>
      <c r="BN44" t="e">
        <f>#REF!</f>
        <v>#REF!</v>
      </c>
      <c r="BO44" t="e">
        <f>#REF!</f>
        <v>#REF!</v>
      </c>
      <c r="BP44" t="e">
        <f>#REF!</f>
        <v>#REF!</v>
      </c>
      <c r="BQ44" t="e">
        <f>#REF!</f>
        <v>#REF!</v>
      </c>
      <c r="BR44" t="e">
        <f>#REF!</f>
        <v>#REF!</v>
      </c>
      <c r="BS44" t="e">
        <f>#REF!</f>
        <v>#REF!</v>
      </c>
      <c r="BT44" t="e">
        <f>#REF!</f>
        <v>#REF!</v>
      </c>
      <c r="BU44" t="e">
        <f>#REF!</f>
        <v>#REF!</v>
      </c>
      <c r="BV44" t="e">
        <f>#REF!</f>
        <v>#REF!</v>
      </c>
      <c r="BW44" t="e">
        <f>#REF!</f>
        <v>#REF!</v>
      </c>
      <c r="BX44" t="e">
        <f>#REF!</f>
        <v>#REF!</v>
      </c>
      <c r="BY44" t="e">
        <f>#REF!</f>
        <v>#REF!</v>
      </c>
      <c r="BZ44" t="e">
        <f>#REF!</f>
        <v>#REF!</v>
      </c>
      <c r="CA44" t="e">
        <f>#REF!</f>
        <v>#REF!</v>
      </c>
      <c r="CB44" t="e">
        <f>#REF!</f>
        <v>#REF!</v>
      </c>
      <c r="CC44" t="e">
        <f>#REF!</f>
        <v>#REF!</v>
      </c>
      <c r="CD44" t="e">
        <f>#REF!</f>
        <v>#REF!</v>
      </c>
      <c r="CE44" t="e">
        <f>#REF!</f>
        <v>#REF!</v>
      </c>
      <c r="CF44" t="e">
        <f>#REF!</f>
        <v>#REF!</v>
      </c>
      <c r="CG44" t="e">
        <f>#REF!</f>
        <v>#REF!</v>
      </c>
      <c r="CH44" t="e">
        <f>#REF!</f>
        <v>#REF!</v>
      </c>
    </row>
    <row r="45" spans="1:86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  <c r="AF45" t="e">
        <f>#REF!</f>
        <v>#REF!</v>
      </c>
      <c r="AG45" t="e">
        <f>#REF!</f>
        <v>#REF!</v>
      </c>
      <c r="AH45" t="e">
        <f>#REF!</f>
        <v>#REF!</v>
      </c>
      <c r="AI45" t="e">
        <f>#REF!</f>
        <v>#REF!</v>
      </c>
      <c r="AJ45" t="e">
        <f>#REF!</f>
        <v>#REF!</v>
      </c>
      <c r="AK45" t="e">
        <f>#REF!</f>
        <v>#REF!</v>
      </c>
      <c r="AL45" t="e">
        <f>#REF!</f>
        <v>#REF!</v>
      </c>
      <c r="AM45" t="e">
        <f>#REF!</f>
        <v>#REF!</v>
      </c>
      <c r="AN45" t="e">
        <f>#REF!</f>
        <v>#REF!</v>
      </c>
      <c r="AO45" t="e">
        <f>#REF!</f>
        <v>#REF!</v>
      </c>
      <c r="AP45" t="e">
        <f>#REF!</f>
        <v>#REF!</v>
      </c>
      <c r="AQ45" t="e">
        <f>#REF!</f>
        <v>#REF!</v>
      </c>
      <c r="AR45" t="e">
        <f>#REF!</f>
        <v>#REF!</v>
      </c>
      <c r="AS45" t="e">
        <f>#REF!</f>
        <v>#REF!</v>
      </c>
      <c r="AT45" t="e">
        <f>#REF!</f>
        <v>#REF!</v>
      </c>
      <c r="AU45" t="e">
        <f>#REF!</f>
        <v>#REF!</v>
      </c>
      <c r="AV45" t="e">
        <f>#REF!</f>
        <v>#REF!</v>
      </c>
      <c r="AW45" t="e">
        <f>#REF!</f>
        <v>#REF!</v>
      </c>
      <c r="AX45" t="e">
        <f>#REF!</f>
        <v>#REF!</v>
      </c>
      <c r="AY45" t="e">
        <f>#REF!</f>
        <v>#REF!</v>
      </c>
      <c r="AZ45" t="e">
        <f>#REF!</f>
        <v>#REF!</v>
      </c>
      <c r="BA45" t="e">
        <f>#REF!</f>
        <v>#REF!</v>
      </c>
      <c r="BB45" t="e">
        <f>#REF!</f>
        <v>#REF!</v>
      </c>
      <c r="BC45" t="e">
        <f>#REF!</f>
        <v>#REF!</v>
      </c>
      <c r="BD45" t="e">
        <f>#REF!</f>
        <v>#REF!</v>
      </c>
      <c r="BE45" t="e">
        <f>#REF!</f>
        <v>#REF!</v>
      </c>
      <c r="BF45" t="e">
        <f>#REF!</f>
        <v>#REF!</v>
      </c>
      <c r="BG45" t="e">
        <f>#REF!</f>
        <v>#REF!</v>
      </c>
      <c r="BH45" t="e">
        <f>#REF!</f>
        <v>#REF!</v>
      </c>
      <c r="BI45" t="e">
        <f>#REF!</f>
        <v>#REF!</v>
      </c>
      <c r="BJ45" t="e">
        <f>#REF!</f>
        <v>#REF!</v>
      </c>
      <c r="BK45" t="e">
        <f>#REF!</f>
        <v>#REF!</v>
      </c>
      <c r="BL45" t="e">
        <f>#REF!</f>
        <v>#REF!</v>
      </c>
      <c r="BM45" t="e">
        <f>#REF!</f>
        <v>#REF!</v>
      </c>
      <c r="BN45" t="e">
        <f>#REF!</f>
        <v>#REF!</v>
      </c>
      <c r="BO45" t="e">
        <f>#REF!</f>
        <v>#REF!</v>
      </c>
      <c r="BP45" t="e">
        <f>#REF!</f>
        <v>#REF!</v>
      </c>
      <c r="BQ45" t="e">
        <f>#REF!</f>
        <v>#REF!</v>
      </c>
      <c r="BR45" t="e">
        <f>#REF!</f>
        <v>#REF!</v>
      </c>
      <c r="BS45" t="e">
        <f>#REF!</f>
        <v>#REF!</v>
      </c>
      <c r="BT45" t="e">
        <f>#REF!</f>
        <v>#REF!</v>
      </c>
      <c r="BU45" t="e">
        <f>#REF!</f>
        <v>#REF!</v>
      </c>
      <c r="BV45" t="e">
        <f>#REF!</f>
        <v>#REF!</v>
      </c>
      <c r="BW45" t="e">
        <f>#REF!</f>
        <v>#REF!</v>
      </c>
      <c r="BX45" t="e">
        <f>#REF!</f>
        <v>#REF!</v>
      </c>
      <c r="BY45" t="e">
        <f>#REF!</f>
        <v>#REF!</v>
      </c>
      <c r="BZ45" t="e">
        <f>#REF!</f>
        <v>#REF!</v>
      </c>
      <c r="CA45" t="e">
        <f>#REF!</f>
        <v>#REF!</v>
      </c>
      <c r="CB45" t="e">
        <f>#REF!</f>
        <v>#REF!</v>
      </c>
      <c r="CC45" t="e">
        <f>#REF!</f>
        <v>#REF!</v>
      </c>
      <c r="CD45" t="e">
        <f>#REF!</f>
        <v>#REF!</v>
      </c>
      <c r="CE45" t="e">
        <f>#REF!</f>
        <v>#REF!</v>
      </c>
      <c r="CF45" t="e">
        <f>#REF!</f>
        <v>#REF!</v>
      </c>
      <c r="CG45" t="e">
        <f>#REF!</f>
        <v>#REF!</v>
      </c>
      <c r="CH45" t="e">
        <f>#REF!</f>
        <v>#REF!</v>
      </c>
    </row>
    <row r="46" spans="1:86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  <c r="AF46" t="e">
        <f>#REF!</f>
        <v>#REF!</v>
      </c>
      <c r="AG46" t="e">
        <f>#REF!</f>
        <v>#REF!</v>
      </c>
      <c r="AH46" t="e">
        <f>#REF!</f>
        <v>#REF!</v>
      </c>
      <c r="AI46" t="e">
        <f>#REF!</f>
        <v>#REF!</v>
      </c>
      <c r="AJ46" t="e">
        <f>#REF!</f>
        <v>#REF!</v>
      </c>
      <c r="AK46" t="e">
        <f>#REF!</f>
        <v>#REF!</v>
      </c>
      <c r="AL46" t="e">
        <f>#REF!</f>
        <v>#REF!</v>
      </c>
      <c r="AM46" t="e">
        <f>#REF!</f>
        <v>#REF!</v>
      </c>
      <c r="AN46" t="e">
        <f>#REF!</f>
        <v>#REF!</v>
      </c>
      <c r="AO46" t="e">
        <f>#REF!</f>
        <v>#REF!</v>
      </c>
      <c r="AP46" t="e">
        <f>#REF!</f>
        <v>#REF!</v>
      </c>
      <c r="AQ46" t="e">
        <f>#REF!</f>
        <v>#REF!</v>
      </c>
      <c r="AR46" t="e">
        <f>#REF!</f>
        <v>#REF!</v>
      </c>
      <c r="AS46" t="e">
        <f>#REF!</f>
        <v>#REF!</v>
      </c>
      <c r="AT46" t="e">
        <f>#REF!</f>
        <v>#REF!</v>
      </c>
      <c r="AU46" t="e">
        <f>#REF!</f>
        <v>#REF!</v>
      </c>
      <c r="AV46" t="e">
        <f>#REF!</f>
        <v>#REF!</v>
      </c>
      <c r="AW46" t="e">
        <f>#REF!</f>
        <v>#REF!</v>
      </c>
      <c r="AX46" t="e">
        <f>#REF!</f>
        <v>#REF!</v>
      </c>
      <c r="AY46" t="e">
        <f>#REF!</f>
        <v>#REF!</v>
      </c>
      <c r="AZ46" t="e">
        <f>#REF!</f>
        <v>#REF!</v>
      </c>
      <c r="BA46" t="e">
        <f>#REF!</f>
        <v>#REF!</v>
      </c>
      <c r="BB46" t="e">
        <f>#REF!</f>
        <v>#REF!</v>
      </c>
      <c r="BC46" t="e">
        <f>#REF!</f>
        <v>#REF!</v>
      </c>
      <c r="BD46" t="e">
        <f>#REF!</f>
        <v>#REF!</v>
      </c>
      <c r="BE46" t="e">
        <f>#REF!</f>
        <v>#REF!</v>
      </c>
      <c r="BF46" t="e">
        <f>#REF!</f>
        <v>#REF!</v>
      </c>
      <c r="BG46" t="e">
        <f>#REF!</f>
        <v>#REF!</v>
      </c>
      <c r="BH46" t="e">
        <f>#REF!</f>
        <v>#REF!</v>
      </c>
      <c r="BI46" t="e">
        <f>#REF!</f>
        <v>#REF!</v>
      </c>
      <c r="BJ46" t="e">
        <f>#REF!</f>
        <v>#REF!</v>
      </c>
      <c r="BK46" t="e">
        <f>#REF!</f>
        <v>#REF!</v>
      </c>
      <c r="BL46" t="e">
        <f>#REF!</f>
        <v>#REF!</v>
      </c>
      <c r="BM46" t="e">
        <f>#REF!</f>
        <v>#REF!</v>
      </c>
      <c r="BN46" t="e">
        <f>#REF!</f>
        <v>#REF!</v>
      </c>
      <c r="BO46" t="e">
        <f>#REF!</f>
        <v>#REF!</v>
      </c>
      <c r="BP46" t="e">
        <f>#REF!</f>
        <v>#REF!</v>
      </c>
      <c r="BQ46" t="e">
        <f>#REF!</f>
        <v>#REF!</v>
      </c>
      <c r="BR46" t="e">
        <f>#REF!</f>
        <v>#REF!</v>
      </c>
      <c r="BS46" t="e">
        <f>#REF!</f>
        <v>#REF!</v>
      </c>
      <c r="BT46" t="e">
        <f>#REF!</f>
        <v>#REF!</v>
      </c>
      <c r="BU46" t="e">
        <f>#REF!</f>
        <v>#REF!</v>
      </c>
      <c r="BV46" t="e">
        <f>#REF!</f>
        <v>#REF!</v>
      </c>
      <c r="BW46" t="e">
        <f>#REF!</f>
        <v>#REF!</v>
      </c>
      <c r="BX46" t="e">
        <f>#REF!</f>
        <v>#REF!</v>
      </c>
      <c r="BY46" t="e">
        <f>#REF!</f>
        <v>#REF!</v>
      </c>
      <c r="BZ46" t="e">
        <f>#REF!</f>
        <v>#REF!</v>
      </c>
      <c r="CA46" t="e">
        <f>#REF!</f>
        <v>#REF!</v>
      </c>
      <c r="CB46" t="e">
        <f>#REF!</f>
        <v>#REF!</v>
      </c>
      <c r="CC46" t="e">
        <f>#REF!</f>
        <v>#REF!</v>
      </c>
      <c r="CD46" t="e">
        <f>#REF!</f>
        <v>#REF!</v>
      </c>
      <c r="CE46" t="e">
        <f>#REF!</f>
        <v>#REF!</v>
      </c>
      <c r="CF46" t="e">
        <f>#REF!</f>
        <v>#REF!</v>
      </c>
      <c r="CG46" t="e">
        <f>#REF!</f>
        <v>#REF!</v>
      </c>
      <c r="CH46" t="e">
        <f>#REF!</f>
        <v>#REF!</v>
      </c>
    </row>
    <row r="47" spans="1:86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  <c r="AF47" t="e">
        <f>#REF!</f>
        <v>#REF!</v>
      </c>
      <c r="AG47" t="e">
        <f>#REF!</f>
        <v>#REF!</v>
      </c>
      <c r="AH47" t="e">
        <f>#REF!</f>
        <v>#REF!</v>
      </c>
      <c r="AI47" t="e">
        <f>#REF!</f>
        <v>#REF!</v>
      </c>
      <c r="AJ47" t="e">
        <f>#REF!</f>
        <v>#REF!</v>
      </c>
      <c r="AK47" t="e">
        <f>#REF!</f>
        <v>#REF!</v>
      </c>
      <c r="AL47" t="e">
        <f>#REF!</f>
        <v>#REF!</v>
      </c>
      <c r="AM47" t="e">
        <f>#REF!</f>
        <v>#REF!</v>
      </c>
      <c r="AN47" t="e">
        <f>#REF!</f>
        <v>#REF!</v>
      </c>
      <c r="AO47" t="e">
        <f>#REF!</f>
        <v>#REF!</v>
      </c>
      <c r="AP47" t="e">
        <f>#REF!</f>
        <v>#REF!</v>
      </c>
      <c r="AQ47" t="e">
        <f>#REF!</f>
        <v>#REF!</v>
      </c>
      <c r="AR47" t="e">
        <f>#REF!</f>
        <v>#REF!</v>
      </c>
      <c r="AS47" t="e">
        <f>#REF!</f>
        <v>#REF!</v>
      </c>
      <c r="AT47" t="e">
        <f>#REF!</f>
        <v>#REF!</v>
      </c>
      <c r="AU47" t="e">
        <f>#REF!</f>
        <v>#REF!</v>
      </c>
      <c r="AV47" t="e">
        <f>#REF!</f>
        <v>#REF!</v>
      </c>
      <c r="AW47" t="e">
        <f>#REF!</f>
        <v>#REF!</v>
      </c>
      <c r="AX47" t="e">
        <f>#REF!</f>
        <v>#REF!</v>
      </c>
      <c r="AY47" t="e">
        <f>#REF!</f>
        <v>#REF!</v>
      </c>
      <c r="AZ47" t="e">
        <f>#REF!</f>
        <v>#REF!</v>
      </c>
      <c r="BA47" t="e">
        <f>#REF!</f>
        <v>#REF!</v>
      </c>
      <c r="BB47" t="e">
        <f>#REF!</f>
        <v>#REF!</v>
      </c>
      <c r="BC47" t="e">
        <f>#REF!</f>
        <v>#REF!</v>
      </c>
      <c r="BD47" t="e">
        <f>#REF!</f>
        <v>#REF!</v>
      </c>
      <c r="BE47" t="e">
        <f>#REF!</f>
        <v>#REF!</v>
      </c>
      <c r="BF47" t="e">
        <f>#REF!</f>
        <v>#REF!</v>
      </c>
      <c r="BG47" t="e">
        <f>#REF!</f>
        <v>#REF!</v>
      </c>
      <c r="BH47" t="e">
        <f>#REF!</f>
        <v>#REF!</v>
      </c>
      <c r="BI47" t="e">
        <f>#REF!</f>
        <v>#REF!</v>
      </c>
      <c r="BJ47" t="e">
        <f>#REF!</f>
        <v>#REF!</v>
      </c>
      <c r="BK47" t="e">
        <f>#REF!</f>
        <v>#REF!</v>
      </c>
      <c r="BL47" t="e">
        <f>#REF!</f>
        <v>#REF!</v>
      </c>
      <c r="BM47" t="e">
        <f>#REF!</f>
        <v>#REF!</v>
      </c>
      <c r="BN47" t="e">
        <f>#REF!</f>
        <v>#REF!</v>
      </c>
      <c r="BO47" t="e">
        <f>#REF!</f>
        <v>#REF!</v>
      </c>
      <c r="BP47" t="e">
        <f>#REF!</f>
        <v>#REF!</v>
      </c>
      <c r="BQ47" t="e">
        <f>#REF!</f>
        <v>#REF!</v>
      </c>
      <c r="BR47" t="e">
        <f>#REF!</f>
        <v>#REF!</v>
      </c>
      <c r="BS47" t="e">
        <f>#REF!</f>
        <v>#REF!</v>
      </c>
      <c r="BT47" t="e">
        <f>#REF!</f>
        <v>#REF!</v>
      </c>
      <c r="BU47" t="e">
        <f>#REF!</f>
        <v>#REF!</v>
      </c>
      <c r="BV47" t="e">
        <f>#REF!</f>
        <v>#REF!</v>
      </c>
      <c r="BW47" t="e">
        <f>#REF!</f>
        <v>#REF!</v>
      </c>
      <c r="BX47" t="e">
        <f>#REF!</f>
        <v>#REF!</v>
      </c>
      <c r="BY47" t="e">
        <f>#REF!</f>
        <v>#REF!</v>
      </c>
      <c r="BZ47" t="e">
        <f>#REF!</f>
        <v>#REF!</v>
      </c>
      <c r="CA47" t="e">
        <f>#REF!</f>
        <v>#REF!</v>
      </c>
      <c r="CB47" t="e">
        <f>#REF!</f>
        <v>#REF!</v>
      </c>
      <c r="CC47" t="e">
        <f>#REF!</f>
        <v>#REF!</v>
      </c>
      <c r="CD47" t="e">
        <f>#REF!</f>
        <v>#REF!</v>
      </c>
      <c r="CE47" t="e">
        <f>#REF!</f>
        <v>#REF!</v>
      </c>
      <c r="CF47" t="e">
        <f>#REF!</f>
        <v>#REF!</v>
      </c>
      <c r="CG47" t="e">
        <f>#REF!</f>
        <v>#REF!</v>
      </c>
      <c r="CH47" t="e">
        <f>#REF!</f>
        <v>#REF!</v>
      </c>
    </row>
    <row r="48" spans="1:86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  <c r="AF48" t="e">
        <f>#REF!</f>
        <v>#REF!</v>
      </c>
      <c r="AG48" t="e">
        <f>#REF!</f>
        <v>#REF!</v>
      </c>
      <c r="AH48" t="e">
        <f>#REF!</f>
        <v>#REF!</v>
      </c>
      <c r="AI48" t="e">
        <f>#REF!</f>
        <v>#REF!</v>
      </c>
      <c r="AJ48" t="e">
        <f>#REF!</f>
        <v>#REF!</v>
      </c>
      <c r="AK48" t="e">
        <f>#REF!</f>
        <v>#REF!</v>
      </c>
      <c r="AL48" t="e">
        <f>#REF!</f>
        <v>#REF!</v>
      </c>
      <c r="AM48" t="e">
        <f>#REF!</f>
        <v>#REF!</v>
      </c>
      <c r="AN48" t="e">
        <f>#REF!</f>
        <v>#REF!</v>
      </c>
      <c r="AO48" t="e">
        <f>#REF!</f>
        <v>#REF!</v>
      </c>
      <c r="AP48" t="e">
        <f>#REF!</f>
        <v>#REF!</v>
      </c>
      <c r="AQ48" t="e">
        <f>#REF!</f>
        <v>#REF!</v>
      </c>
      <c r="AR48" t="e">
        <f>#REF!</f>
        <v>#REF!</v>
      </c>
      <c r="AS48" t="e">
        <f>#REF!</f>
        <v>#REF!</v>
      </c>
      <c r="AT48" t="e">
        <f>#REF!</f>
        <v>#REF!</v>
      </c>
      <c r="AU48" t="e">
        <f>#REF!</f>
        <v>#REF!</v>
      </c>
      <c r="AV48" t="e">
        <f>#REF!</f>
        <v>#REF!</v>
      </c>
      <c r="AW48" t="e">
        <f>#REF!</f>
        <v>#REF!</v>
      </c>
      <c r="AX48" t="e">
        <f>#REF!</f>
        <v>#REF!</v>
      </c>
      <c r="AY48" t="e">
        <f>#REF!</f>
        <v>#REF!</v>
      </c>
      <c r="AZ48" t="e">
        <f>#REF!</f>
        <v>#REF!</v>
      </c>
      <c r="BA48" t="e">
        <f>#REF!</f>
        <v>#REF!</v>
      </c>
      <c r="BB48" t="e">
        <f>#REF!</f>
        <v>#REF!</v>
      </c>
      <c r="BC48" t="e">
        <f>#REF!</f>
        <v>#REF!</v>
      </c>
      <c r="BD48" t="e">
        <f>#REF!</f>
        <v>#REF!</v>
      </c>
      <c r="BE48" t="e">
        <f>#REF!</f>
        <v>#REF!</v>
      </c>
      <c r="BF48" t="e">
        <f>#REF!</f>
        <v>#REF!</v>
      </c>
      <c r="BG48" t="e">
        <f>#REF!</f>
        <v>#REF!</v>
      </c>
      <c r="BH48" t="e">
        <f>#REF!</f>
        <v>#REF!</v>
      </c>
      <c r="BI48" t="e">
        <f>#REF!</f>
        <v>#REF!</v>
      </c>
      <c r="BJ48" t="e">
        <f>#REF!</f>
        <v>#REF!</v>
      </c>
      <c r="BK48" t="e">
        <f>#REF!</f>
        <v>#REF!</v>
      </c>
      <c r="BL48" t="e">
        <f>#REF!</f>
        <v>#REF!</v>
      </c>
      <c r="BM48" t="e">
        <f>#REF!</f>
        <v>#REF!</v>
      </c>
      <c r="BN48" t="e">
        <f>#REF!</f>
        <v>#REF!</v>
      </c>
      <c r="BO48" t="e">
        <f>#REF!</f>
        <v>#REF!</v>
      </c>
      <c r="BP48" t="e">
        <f>#REF!</f>
        <v>#REF!</v>
      </c>
      <c r="BQ48" t="e">
        <f>#REF!</f>
        <v>#REF!</v>
      </c>
      <c r="BR48" t="e">
        <f>#REF!</f>
        <v>#REF!</v>
      </c>
      <c r="BS48" t="e">
        <f>#REF!</f>
        <v>#REF!</v>
      </c>
      <c r="BT48" t="e">
        <f>#REF!</f>
        <v>#REF!</v>
      </c>
      <c r="BU48" t="e">
        <f>#REF!</f>
        <v>#REF!</v>
      </c>
      <c r="BV48" t="e">
        <f>#REF!</f>
        <v>#REF!</v>
      </c>
      <c r="BW48" t="e">
        <f>#REF!</f>
        <v>#REF!</v>
      </c>
      <c r="BX48" t="e">
        <f>#REF!</f>
        <v>#REF!</v>
      </c>
      <c r="BY48" t="e">
        <f>#REF!</f>
        <v>#REF!</v>
      </c>
      <c r="BZ48" t="e">
        <f>#REF!</f>
        <v>#REF!</v>
      </c>
      <c r="CA48" t="e">
        <f>#REF!</f>
        <v>#REF!</v>
      </c>
      <c r="CB48" t="e">
        <f>#REF!</f>
        <v>#REF!</v>
      </c>
      <c r="CC48" t="e">
        <f>#REF!</f>
        <v>#REF!</v>
      </c>
      <c r="CD48" t="e">
        <f>#REF!</f>
        <v>#REF!</v>
      </c>
      <c r="CE48" t="e">
        <f>#REF!</f>
        <v>#REF!</v>
      </c>
      <c r="CF48" t="e">
        <f>#REF!</f>
        <v>#REF!</v>
      </c>
      <c r="CG48" t="e">
        <f>#REF!</f>
        <v>#REF!</v>
      </c>
      <c r="CH48" t="e">
        <f>#REF!</f>
        <v>#REF!</v>
      </c>
    </row>
    <row r="49" spans="1:86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  <c r="AF49" t="e">
        <f>#REF!</f>
        <v>#REF!</v>
      </c>
      <c r="AG49" t="e">
        <f>#REF!</f>
        <v>#REF!</v>
      </c>
      <c r="AH49" t="e">
        <f>#REF!</f>
        <v>#REF!</v>
      </c>
      <c r="AI49" t="e">
        <f>#REF!</f>
        <v>#REF!</v>
      </c>
      <c r="AJ49" t="e">
        <f>#REF!</f>
        <v>#REF!</v>
      </c>
      <c r="AK49" t="e">
        <f>#REF!</f>
        <v>#REF!</v>
      </c>
      <c r="AL49" t="e">
        <f>#REF!</f>
        <v>#REF!</v>
      </c>
      <c r="AM49" t="e">
        <f>#REF!</f>
        <v>#REF!</v>
      </c>
      <c r="AN49" t="e">
        <f>#REF!</f>
        <v>#REF!</v>
      </c>
      <c r="AO49" t="e">
        <f>#REF!</f>
        <v>#REF!</v>
      </c>
      <c r="AP49" t="e">
        <f>#REF!</f>
        <v>#REF!</v>
      </c>
      <c r="AQ49" t="e">
        <f>#REF!</f>
        <v>#REF!</v>
      </c>
      <c r="AR49" t="e">
        <f>#REF!</f>
        <v>#REF!</v>
      </c>
      <c r="AS49" t="e">
        <f>#REF!</f>
        <v>#REF!</v>
      </c>
      <c r="AT49" t="e">
        <f>#REF!</f>
        <v>#REF!</v>
      </c>
      <c r="AU49" t="e">
        <f>#REF!</f>
        <v>#REF!</v>
      </c>
      <c r="AV49" t="e">
        <f>#REF!</f>
        <v>#REF!</v>
      </c>
      <c r="AW49" t="e">
        <f>#REF!</f>
        <v>#REF!</v>
      </c>
      <c r="AX49" t="e">
        <f>#REF!</f>
        <v>#REF!</v>
      </c>
      <c r="AY49" t="e">
        <f>#REF!</f>
        <v>#REF!</v>
      </c>
      <c r="AZ49" t="e">
        <f>#REF!</f>
        <v>#REF!</v>
      </c>
      <c r="BA49" t="e">
        <f>#REF!</f>
        <v>#REF!</v>
      </c>
      <c r="BB49" t="e">
        <f>#REF!</f>
        <v>#REF!</v>
      </c>
      <c r="BC49" t="e">
        <f>#REF!</f>
        <v>#REF!</v>
      </c>
      <c r="BD49" t="e">
        <f>#REF!</f>
        <v>#REF!</v>
      </c>
      <c r="BE49" t="e">
        <f>#REF!</f>
        <v>#REF!</v>
      </c>
      <c r="BF49" t="e">
        <f>#REF!</f>
        <v>#REF!</v>
      </c>
      <c r="BG49" t="e">
        <f>#REF!</f>
        <v>#REF!</v>
      </c>
      <c r="BH49" t="e">
        <f>#REF!</f>
        <v>#REF!</v>
      </c>
      <c r="BI49" t="e">
        <f>#REF!</f>
        <v>#REF!</v>
      </c>
      <c r="BJ49" t="e">
        <f>#REF!</f>
        <v>#REF!</v>
      </c>
      <c r="BK49" t="e">
        <f>#REF!</f>
        <v>#REF!</v>
      </c>
      <c r="BL49" t="e">
        <f>#REF!</f>
        <v>#REF!</v>
      </c>
      <c r="BM49" t="e">
        <f>#REF!</f>
        <v>#REF!</v>
      </c>
      <c r="BN49" t="e">
        <f>#REF!</f>
        <v>#REF!</v>
      </c>
      <c r="BO49" t="e">
        <f>#REF!</f>
        <v>#REF!</v>
      </c>
      <c r="BP49" t="e">
        <f>#REF!</f>
        <v>#REF!</v>
      </c>
      <c r="BQ49" t="e">
        <f>#REF!</f>
        <v>#REF!</v>
      </c>
      <c r="BR49" t="e">
        <f>#REF!</f>
        <v>#REF!</v>
      </c>
      <c r="BS49" t="e">
        <f>#REF!</f>
        <v>#REF!</v>
      </c>
      <c r="BT49" t="e">
        <f>#REF!</f>
        <v>#REF!</v>
      </c>
      <c r="BU49" t="e">
        <f>#REF!</f>
        <v>#REF!</v>
      </c>
      <c r="BV49" t="e">
        <f>#REF!</f>
        <v>#REF!</v>
      </c>
      <c r="BW49" t="e">
        <f>#REF!</f>
        <v>#REF!</v>
      </c>
      <c r="BX49" t="e">
        <f>#REF!</f>
        <v>#REF!</v>
      </c>
      <c r="BY49" t="e">
        <f>#REF!</f>
        <v>#REF!</v>
      </c>
      <c r="BZ49" t="e">
        <f>#REF!</f>
        <v>#REF!</v>
      </c>
      <c r="CA49" t="e">
        <f>#REF!</f>
        <v>#REF!</v>
      </c>
      <c r="CB49" t="e">
        <f>#REF!</f>
        <v>#REF!</v>
      </c>
      <c r="CC49" t="e">
        <f>#REF!</f>
        <v>#REF!</v>
      </c>
      <c r="CD49" t="e">
        <f>#REF!</f>
        <v>#REF!</v>
      </c>
      <c r="CE49" t="e">
        <f>#REF!</f>
        <v>#REF!</v>
      </c>
      <c r="CF49" t="e">
        <f>#REF!</f>
        <v>#REF!</v>
      </c>
      <c r="CG49" t="e">
        <f>#REF!</f>
        <v>#REF!</v>
      </c>
      <c r="CH49" t="e">
        <f>#REF!</f>
        <v>#REF!</v>
      </c>
    </row>
    <row r="50" spans="1:86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  <c r="AF50" t="e">
        <f>#REF!</f>
        <v>#REF!</v>
      </c>
      <c r="AG50" t="e">
        <f>#REF!</f>
        <v>#REF!</v>
      </c>
      <c r="AH50" t="e">
        <f>#REF!</f>
        <v>#REF!</v>
      </c>
      <c r="AI50" t="e">
        <f>#REF!</f>
        <v>#REF!</v>
      </c>
      <c r="AJ50" t="e">
        <f>#REF!</f>
        <v>#REF!</v>
      </c>
      <c r="AK50" t="e">
        <f>#REF!</f>
        <v>#REF!</v>
      </c>
      <c r="AL50" t="e">
        <f>#REF!</f>
        <v>#REF!</v>
      </c>
      <c r="AM50" t="e">
        <f>#REF!</f>
        <v>#REF!</v>
      </c>
      <c r="AN50" t="e">
        <f>#REF!</f>
        <v>#REF!</v>
      </c>
      <c r="AO50" t="e">
        <f>#REF!</f>
        <v>#REF!</v>
      </c>
      <c r="AP50" t="e">
        <f>#REF!</f>
        <v>#REF!</v>
      </c>
      <c r="AQ50" t="e">
        <f>#REF!</f>
        <v>#REF!</v>
      </c>
      <c r="AR50" t="e">
        <f>#REF!</f>
        <v>#REF!</v>
      </c>
      <c r="AS50" t="e">
        <f>#REF!</f>
        <v>#REF!</v>
      </c>
      <c r="AT50" t="e">
        <f>#REF!</f>
        <v>#REF!</v>
      </c>
      <c r="AU50" t="e">
        <f>#REF!</f>
        <v>#REF!</v>
      </c>
      <c r="AV50" t="e">
        <f>#REF!</f>
        <v>#REF!</v>
      </c>
      <c r="AW50" t="e">
        <f>#REF!</f>
        <v>#REF!</v>
      </c>
      <c r="AX50" t="e">
        <f>#REF!</f>
        <v>#REF!</v>
      </c>
      <c r="AY50" t="e">
        <f>#REF!</f>
        <v>#REF!</v>
      </c>
      <c r="AZ50" t="e">
        <f>#REF!</f>
        <v>#REF!</v>
      </c>
      <c r="BA50" t="e">
        <f>#REF!</f>
        <v>#REF!</v>
      </c>
      <c r="BB50" t="e">
        <f>#REF!</f>
        <v>#REF!</v>
      </c>
      <c r="BC50" t="e">
        <f>#REF!</f>
        <v>#REF!</v>
      </c>
      <c r="BD50" t="e">
        <f>#REF!</f>
        <v>#REF!</v>
      </c>
      <c r="BE50" t="e">
        <f>#REF!</f>
        <v>#REF!</v>
      </c>
      <c r="BF50" t="e">
        <f>#REF!</f>
        <v>#REF!</v>
      </c>
      <c r="BG50" t="e">
        <f>#REF!</f>
        <v>#REF!</v>
      </c>
      <c r="BH50" t="e">
        <f>#REF!</f>
        <v>#REF!</v>
      </c>
      <c r="BI50" t="e">
        <f>#REF!</f>
        <v>#REF!</v>
      </c>
      <c r="BJ50" t="e">
        <f>#REF!</f>
        <v>#REF!</v>
      </c>
      <c r="BK50" t="e">
        <f>#REF!</f>
        <v>#REF!</v>
      </c>
      <c r="BL50" t="e">
        <f>#REF!</f>
        <v>#REF!</v>
      </c>
      <c r="BM50" t="e">
        <f>#REF!</f>
        <v>#REF!</v>
      </c>
      <c r="BN50" t="e">
        <f>#REF!</f>
        <v>#REF!</v>
      </c>
      <c r="BO50" t="e">
        <f>#REF!</f>
        <v>#REF!</v>
      </c>
      <c r="BP50" t="e">
        <f>#REF!</f>
        <v>#REF!</v>
      </c>
      <c r="BQ50" t="e">
        <f>#REF!</f>
        <v>#REF!</v>
      </c>
      <c r="BR50" t="e">
        <f>#REF!</f>
        <v>#REF!</v>
      </c>
      <c r="BS50" t="e">
        <f>#REF!</f>
        <v>#REF!</v>
      </c>
      <c r="BT50" t="e">
        <f>#REF!</f>
        <v>#REF!</v>
      </c>
      <c r="BU50" t="e">
        <f>#REF!</f>
        <v>#REF!</v>
      </c>
      <c r="BV50" t="e">
        <f>#REF!</f>
        <v>#REF!</v>
      </c>
      <c r="BW50" t="e">
        <f>#REF!</f>
        <v>#REF!</v>
      </c>
      <c r="BX50" t="e">
        <f>#REF!</f>
        <v>#REF!</v>
      </c>
      <c r="BY50" t="e">
        <f>#REF!</f>
        <v>#REF!</v>
      </c>
      <c r="BZ50" t="e">
        <f>#REF!</f>
        <v>#REF!</v>
      </c>
      <c r="CA50" t="e">
        <f>#REF!</f>
        <v>#REF!</v>
      </c>
      <c r="CB50" t="e">
        <f>#REF!</f>
        <v>#REF!</v>
      </c>
      <c r="CC50" t="e">
        <f>#REF!</f>
        <v>#REF!</v>
      </c>
      <c r="CD50" t="e">
        <f>#REF!</f>
        <v>#REF!</v>
      </c>
      <c r="CE50" t="e">
        <f>#REF!</f>
        <v>#REF!</v>
      </c>
      <c r="CF50" t="e">
        <f>#REF!</f>
        <v>#REF!</v>
      </c>
      <c r="CG50" t="e">
        <f>#REF!</f>
        <v>#REF!</v>
      </c>
      <c r="CH50" t="e">
        <f>#REF!</f>
        <v>#REF!</v>
      </c>
    </row>
    <row r="51" spans="1:86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  <c r="AF51" t="e">
        <f>#REF!</f>
        <v>#REF!</v>
      </c>
      <c r="AG51" t="e">
        <f>#REF!</f>
        <v>#REF!</v>
      </c>
      <c r="AH51" t="e">
        <f>#REF!</f>
        <v>#REF!</v>
      </c>
      <c r="AI51" t="e">
        <f>#REF!</f>
        <v>#REF!</v>
      </c>
      <c r="AJ51" t="e">
        <f>#REF!</f>
        <v>#REF!</v>
      </c>
      <c r="AK51" t="e">
        <f>#REF!</f>
        <v>#REF!</v>
      </c>
      <c r="AL51" t="e">
        <f>#REF!</f>
        <v>#REF!</v>
      </c>
      <c r="AM51" t="e">
        <f>#REF!</f>
        <v>#REF!</v>
      </c>
      <c r="AN51" t="e">
        <f>#REF!</f>
        <v>#REF!</v>
      </c>
      <c r="AO51" t="e">
        <f>#REF!</f>
        <v>#REF!</v>
      </c>
      <c r="AP51" t="e">
        <f>#REF!</f>
        <v>#REF!</v>
      </c>
      <c r="AQ51" t="e">
        <f>#REF!</f>
        <v>#REF!</v>
      </c>
      <c r="AR51" t="e">
        <f>#REF!</f>
        <v>#REF!</v>
      </c>
      <c r="AS51" t="e">
        <f>#REF!</f>
        <v>#REF!</v>
      </c>
      <c r="AT51" t="e">
        <f>#REF!</f>
        <v>#REF!</v>
      </c>
      <c r="AU51" t="e">
        <f>#REF!</f>
        <v>#REF!</v>
      </c>
      <c r="AV51" t="e">
        <f>#REF!</f>
        <v>#REF!</v>
      </c>
      <c r="AW51" t="e">
        <f>#REF!</f>
        <v>#REF!</v>
      </c>
      <c r="AX51" t="e">
        <f>#REF!</f>
        <v>#REF!</v>
      </c>
      <c r="AY51" t="e">
        <f>#REF!</f>
        <v>#REF!</v>
      </c>
      <c r="AZ51" t="e">
        <f>#REF!</f>
        <v>#REF!</v>
      </c>
      <c r="BA51" t="e">
        <f>#REF!</f>
        <v>#REF!</v>
      </c>
      <c r="BB51" t="e">
        <f>#REF!</f>
        <v>#REF!</v>
      </c>
      <c r="BC51" t="e">
        <f>#REF!</f>
        <v>#REF!</v>
      </c>
      <c r="BD51" t="e">
        <f>#REF!</f>
        <v>#REF!</v>
      </c>
      <c r="BE51" t="e">
        <f>#REF!</f>
        <v>#REF!</v>
      </c>
      <c r="BF51" t="e">
        <f>#REF!</f>
        <v>#REF!</v>
      </c>
      <c r="BG51" t="e">
        <f>#REF!</f>
        <v>#REF!</v>
      </c>
      <c r="BH51" t="e">
        <f>#REF!</f>
        <v>#REF!</v>
      </c>
      <c r="BI51" t="e">
        <f>#REF!</f>
        <v>#REF!</v>
      </c>
      <c r="BJ51" t="e">
        <f>#REF!</f>
        <v>#REF!</v>
      </c>
      <c r="BK51" t="e">
        <f>#REF!</f>
        <v>#REF!</v>
      </c>
      <c r="BL51" t="e">
        <f>#REF!</f>
        <v>#REF!</v>
      </c>
      <c r="BM51" t="e">
        <f>#REF!</f>
        <v>#REF!</v>
      </c>
      <c r="BN51" t="e">
        <f>#REF!</f>
        <v>#REF!</v>
      </c>
      <c r="BO51" t="e">
        <f>#REF!</f>
        <v>#REF!</v>
      </c>
      <c r="BP51" t="e">
        <f>#REF!</f>
        <v>#REF!</v>
      </c>
      <c r="BQ51" t="e">
        <f>#REF!</f>
        <v>#REF!</v>
      </c>
      <c r="BR51" t="e">
        <f>#REF!</f>
        <v>#REF!</v>
      </c>
      <c r="BS51" t="e">
        <f>#REF!</f>
        <v>#REF!</v>
      </c>
      <c r="BT51" t="e">
        <f>#REF!</f>
        <v>#REF!</v>
      </c>
      <c r="BU51" t="e">
        <f>#REF!</f>
        <v>#REF!</v>
      </c>
      <c r="BV51" t="e">
        <f>#REF!</f>
        <v>#REF!</v>
      </c>
      <c r="BW51" t="e">
        <f>#REF!</f>
        <v>#REF!</v>
      </c>
      <c r="BX51" t="e">
        <f>#REF!</f>
        <v>#REF!</v>
      </c>
      <c r="BY51" t="e">
        <f>#REF!</f>
        <v>#REF!</v>
      </c>
      <c r="BZ51" t="e">
        <f>#REF!</f>
        <v>#REF!</v>
      </c>
      <c r="CA51" t="e">
        <f>#REF!</f>
        <v>#REF!</v>
      </c>
      <c r="CB51" t="e">
        <f>#REF!</f>
        <v>#REF!</v>
      </c>
      <c r="CC51" t="e">
        <f>#REF!</f>
        <v>#REF!</v>
      </c>
      <c r="CD51" t="e">
        <f>#REF!</f>
        <v>#REF!</v>
      </c>
      <c r="CE51" t="e">
        <f>#REF!</f>
        <v>#REF!</v>
      </c>
      <c r="CF51" t="e">
        <f>#REF!</f>
        <v>#REF!</v>
      </c>
      <c r="CG51" t="e">
        <f>#REF!</f>
        <v>#REF!</v>
      </c>
      <c r="CH51" t="e">
        <f>#REF!</f>
        <v>#REF!</v>
      </c>
    </row>
    <row r="52" spans="1:86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  <c r="AF52" t="e">
        <f>#REF!</f>
        <v>#REF!</v>
      </c>
      <c r="AG52" t="e">
        <f>#REF!</f>
        <v>#REF!</v>
      </c>
      <c r="AH52" t="e">
        <f>#REF!</f>
        <v>#REF!</v>
      </c>
      <c r="AI52" t="e">
        <f>#REF!</f>
        <v>#REF!</v>
      </c>
      <c r="AJ52" t="e">
        <f>#REF!</f>
        <v>#REF!</v>
      </c>
      <c r="AK52" t="e">
        <f>#REF!</f>
        <v>#REF!</v>
      </c>
      <c r="AL52" t="e">
        <f>#REF!</f>
        <v>#REF!</v>
      </c>
      <c r="AM52" t="e">
        <f>#REF!</f>
        <v>#REF!</v>
      </c>
      <c r="AN52" t="e">
        <f>#REF!</f>
        <v>#REF!</v>
      </c>
      <c r="AO52" t="e">
        <f>#REF!</f>
        <v>#REF!</v>
      </c>
      <c r="AP52" t="e">
        <f>#REF!</f>
        <v>#REF!</v>
      </c>
      <c r="AQ52" t="e">
        <f>#REF!</f>
        <v>#REF!</v>
      </c>
      <c r="AR52" t="e">
        <f>#REF!</f>
        <v>#REF!</v>
      </c>
      <c r="AS52" t="e">
        <f>#REF!</f>
        <v>#REF!</v>
      </c>
      <c r="AT52" t="e">
        <f>#REF!</f>
        <v>#REF!</v>
      </c>
      <c r="AU52" t="e">
        <f>#REF!</f>
        <v>#REF!</v>
      </c>
      <c r="AV52" t="e">
        <f>#REF!</f>
        <v>#REF!</v>
      </c>
      <c r="AW52" t="e">
        <f>#REF!</f>
        <v>#REF!</v>
      </c>
      <c r="AX52" t="e">
        <f>#REF!</f>
        <v>#REF!</v>
      </c>
      <c r="AY52" t="e">
        <f>#REF!</f>
        <v>#REF!</v>
      </c>
      <c r="AZ52" t="e">
        <f>#REF!</f>
        <v>#REF!</v>
      </c>
      <c r="BA52" t="e">
        <f>#REF!</f>
        <v>#REF!</v>
      </c>
      <c r="BB52" t="e">
        <f>#REF!</f>
        <v>#REF!</v>
      </c>
      <c r="BC52" t="e">
        <f>#REF!</f>
        <v>#REF!</v>
      </c>
      <c r="BD52" t="e">
        <f>#REF!</f>
        <v>#REF!</v>
      </c>
      <c r="BE52" t="e">
        <f>#REF!</f>
        <v>#REF!</v>
      </c>
      <c r="BF52" t="e">
        <f>#REF!</f>
        <v>#REF!</v>
      </c>
      <c r="BG52" t="e">
        <f>#REF!</f>
        <v>#REF!</v>
      </c>
      <c r="BH52" t="e">
        <f>#REF!</f>
        <v>#REF!</v>
      </c>
      <c r="BI52" t="e">
        <f>#REF!</f>
        <v>#REF!</v>
      </c>
      <c r="BJ52" t="e">
        <f>#REF!</f>
        <v>#REF!</v>
      </c>
      <c r="BK52" t="e">
        <f>#REF!</f>
        <v>#REF!</v>
      </c>
      <c r="BL52" t="e">
        <f>#REF!</f>
        <v>#REF!</v>
      </c>
      <c r="BM52" t="e">
        <f>#REF!</f>
        <v>#REF!</v>
      </c>
      <c r="BN52" t="e">
        <f>#REF!</f>
        <v>#REF!</v>
      </c>
      <c r="BO52" t="e">
        <f>#REF!</f>
        <v>#REF!</v>
      </c>
      <c r="BP52" t="e">
        <f>#REF!</f>
        <v>#REF!</v>
      </c>
      <c r="BQ52" t="e">
        <f>#REF!</f>
        <v>#REF!</v>
      </c>
      <c r="BR52" t="e">
        <f>#REF!</f>
        <v>#REF!</v>
      </c>
      <c r="BS52" t="e">
        <f>#REF!</f>
        <v>#REF!</v>
      </c>
      <c r="BT52" t="e">
        <f>#REF!</f>
        <v>#REF!</v>
      </c>
      <c r="BU52" t="e">
        <f>#REF!</f>
        <v>#REF!</v>
      </c>
      <c r="BV52" t="e">
        <f>#REF!</f>
        <v>#REF!</v>
      </c>
      <c r="BW52" t="e">
        <f>#REF!</f>
        <v>#REF!</v>
      </c>
      <c r="BX52" t="e">
        <f>#REF!</f>
        <v>#REF!</v>
      </c>
      <c r="BY52" t="e">
        <f>#REF!</f>
        <v>#REF!</v>
      </c>
      <c r="BZ52" t="e">
        <f>#REF!</f>
        <v>#REF!</v>
      </c>
      <c r="CA52" t="e">
        <f>#REF!</f>
        <v>#REF!</v>
      </c>
      <c r="CB52" t="e">
        <f>#REF!</f>
        <v>#REF!</v>
      </c>
      <c r="CC52" t="e">
        <f>#REF!</f>
        <v>#REF!</v>
      </c>
      <c r="CD52" t="e">
        <f>#REF!</f>
        <v>#REF!</v>
      </c>
      <c r="CE52" t="e">
        <f>#REF!</f>
        <v>#REF!</v>
      </c>
      <c r="CF52" t="e">
        <f>#REF!</f>
        <v>#REF!</v>
      </c>
      <c r="CG52" t="e">
        <f>#REF!</f>
        <v>#REF!</v>
      </c>
      <c r="CH52" t="e">
        <f>#REF!</f>
        <v>#REF!</v>
      </c>
    </row>
    <row r="53" spans="1:86" ht="12.7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  <c r="AF53" t="e">
        <f>#REF!</f>
        <v>#REF!</v>
      </c>
      <c r="AG53" t="e">
        <f>#REF!</f>
        <v>#REF!</v>
      </c>
      <c r="AH53" t="e">
        <f>#REF!</f>
        <v>#REF!</v>
      </c>
      <c r="AI53" t="e">
        <f>#REF!</f>
        <v>#REF!</v>
      </c>
      <c r="AJ53" t="e">
        <f>#REF!</f>
        <v>#REF!</v>
      </c>
      <c r="AK53" t="e">
        <f>#REF!</f>
        <v>#REF!</v>
      </c>
      <c r="AL53" t="e">
        <f>#REF!</f>
        <v>#REF!</v>
      </c>
      <c r="AM53" t="e">
        <f>#REF!</f>
        <v>#REF!</v>
      </c>
      <c r="AN53" t="e">
        <f>#REF!</f>
        <v>#REF!</v>
      </c>
      <c r="AO53" t="e">
        <f>#REF!</f>
        <v>#REF!</v>
      </c>
      <c r="AP53" t="e">
        <f>#REF!</f>
        <v>#REF!</v>
      </c>
      <c r="AQ53" t="e">
        <f>#REF!</f>
        <v>#REF!</v>
      </c>
      <c r="AR53" t="e">
        <f>#REF!</f>
        <v>#REF!</v>
      </c>
      <c r="AS53" t="e">
        <f>#REF!</f>
        <v>#REF!</v>
      </c>
      <c r="AT53" t="e">
        <f>#REF!</f>
        <v>#REF!</v>
      </c>
      <c r="AU53" t="e">
        <f>#REF!</f>
        <v>#REF!</v>
      </c>
      <c r="AV53" t="e">
        <f>#REF!</f>
        <v>#REF!</v>
      </c>
      <c r="AW53" t="e">
        <f>#REF!</f>
        <v>#REF!</v>
      </c>
      <c r="AX53" t="e">
        <f>#REF!</f>
        <v>#REF!</v>
      </c>
      <c r="AY53" t="e">
        <f>#REF!</f>
        <v>#REF!</v>
      </c>
      <c r="AZ53" t="e">
        <f>#REF!</f>
        <v>#REF!</v>
      </c>
      <c r="BA53" t="e">
        <f>#REF!</f>
        <v>#REF!</v>
      </c>
      <c r="BB53" t="e">
        <f>#REF!</f>
        <v>#REF!</v>
      </c>
      <c r="BC53" t="e">
        <f>#REF!</f>
        <v>#REF!</v>
      </c>
      <c r="BD53" t="e">
        <f>#REF!</f>
        <v>#REF!</v>
      </c>
      <c r="BE53" t="e">
        <f>#REF!</f>
        <v>#REF!</v>
      </c>
      <c r="BF53" t="e">
        <f>#REF!</f>
        <v>#REF!</v>
      </c>
      <c r="BG53" t="e">
        <f>#REF!</f>
        <v>#REF!</v>
      </c>
      <c r="BH53" t="e">
        <f>#REF!</f>
        <v>#REF!</v>
      </c>
      <c r="BI53" t="e">
        <f>#REF!</f>
        <v>#REF!</v>
      </c>
      <c r="BJ53" t="e">
        <f>#REF!</f>
        <v>#REF!</v>
      </c>
      <c r="BK53" t="e">
        <f>#REF!</f>
        <v>#REF!</v>
      </c>
      <c r="BL53" t="e">
        <f>#REF!</f>
        <v>#REF!</v>
      </c>
      <c r="BM53" t="e">
        <f>#REF!</f>
        <v>#REF!</v>
      </c>
      <c r="BN53" t="e">
        <f>#REF!</f>
        <v>#REF!</v>
      </c>
      <c r="BO53" t="e">
        <f>#REF!</f>
        <v>#REF!</v>
      </c>
      <c r="BP53" t="e">
        <f>#REF!</f>
        <v>#REF!</v>
      </c>
      <c r="BQ53" t="e">
        <f>#REF!</f>
        <v>#REF!</v>
      </c>
      <c r="BR53" t="e">
        <f>#REF!</f>
        <v>#REF!</v>
      </c>
      <c r="BS53" t="e">
        <f>#REF!</f>
        <v>#REF!</v>
      </c>
      <c r="BT53" t="e">
        <f>#REF!</f>
        <v>#REF!</v>
      </c>
      <c r="BU53" t="e">
        <f>#REF!</f>
        <v>#REF!</v>
      </c>
      <c r="BV53" t="e">
        <f>#REF!</f>
        <v>#REF!</v>
      </c>
      <c r="BW53" t="e">
        <f>#REF!</f>
        <v>#REF!</v>
      </c>
      <c r="BX53" t="e">
        <f>#REF!</f>
        <v>#REF!</v>
      </c>
      <c r="BY53" t="e">
        <f>#REF!</f>
        <v>#REF!</v>
      </c>
      <c r="BZ53" t="e">
        <f>#REF!</f>
        <v>#REF!</v>
      </c>
      <c r="CA53" t="e">
        <f>#REF!</f>
        <v>#REF!</v>
      </c>
      <c r="CB53" t="e">
        <f>#REF!</f>
        <v>#REF!</v>
      </c>
      <c r="CC53" t="e">
        <f>#REF!</f>
        <v>#REF!</v>
      </c>
      <c r="CD53" t="e">
        <f>#REF!</f>
        <v>#REF!</v>
      </c>
      <c r="CE53" t="e">
        <f>#REF!</f>
        <v>#REF!</v>
      </c>
      <c r="CF53" t="e">
        <f>#REF!</f>
        <v>#REF!</v>
      </c>
      <c r="CG53" t="e">
        <f>#REF!</f>
        <v>#REF!</v>
      </c>
      <c r="CH53" t="e">
        <f>#REF!</f>
        <v>#REF!</v>
      </c>
    </row>
    <row r="54" spans="1:86" ht="12.7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  <c r="AF54" t="e">
        <f>#REF!</f>
        <v>#REF!</v>
      </c>
      <c r="AG54" t="e">
        <f>#REF!</f>
        <v>#REF!</v>
      </c>
      <c r="AH54" t="e">
        <f>#REF!</f>
        <v>#REF!</v>
      </c>
      <c r="AI54" t="e">
        <f>#REF!</f>
        <v>#REF!</v>
      </c>
      <c r="AJ54" t="e">
        <f>#REF!</f>
        <v>#REF!</v>
      </c>
      <c r="AK54" t="e">
        <f>#REF!</f>
        <v>#REF!</v>
      </c>
      <c r="AL54" t="e">
        <f>#REF!</f>
        <v>#REF!</v>
      </c>
      <c r="AM54" t="e">
        <f>#REF!</f>
        <v>#REF!</v>
      </c>
      <c r="AN54" t="e">
        <f>#REF!</f>
        <v>#REF!</v>
      </c>
      <c r="AO54" t="e">
        <f>#REF!</f>
        <v>#REF!</v>
      </c>
      <c r="AP54" t="e">
        <f>#REF!</f>
        <v>#REF!</v>
      </c>
      <c r="AQ54" t="e">
        <f>#REF!</f>
        <v>#REF!</v>
      </c>
      <c r="AR54" t="e">
        <f>#REF!</f>
        <v>#REF!</v>
      </c>
      <c r="AS54" t="e">
        <f>#REF!</f>
        <v>#REF!</v>
      </c>
      <c r="AT54" t="e">
        <f>#REF!</f>
        <v>#REF!</v>
      </c>
      <c r="AU54" t="e">
        <f>#REF!</f>
        <v>#REF!</v>
      </c>
      <c r="AV54" t="e">
        <f>#REF!</f>
        <v>#REF!</v>
      </c>
      <c r="AW54" t="e">
        <f>#REF!</f>
        <v>#REF!</v>
      </c>
      <c r="AX54" t="e">
        <f>#REF!</f>
        <v>#REF!</v>
      </c>
      <c r="AY54" t="e">
        <f>#REF!</f>
        <v>#REF!</v>
      </c>
      <c r="AZ54" t="e">
        <f>#REF!</f>
        <v>#REF!</v>
      </c>
      <c r="BA54" t="e">
        <f>#REF!</f>
        <v>#REF!</v>
      </c>
      <c r="BB54" t="e">
        <f>#REF!</f>
        <v>#REF!</v>
      </c>
      <c r="BC54" t="e">
        <f>#REF!</f>
        <v>#REF!</v>
      </c>
      <c r="BD54" t="e">
        <f>#REF!</f>
        <v>#REF!</v>
      </c>
      <c r="BE54" t="e">
        <f>#REF!</f>
        <v>#REF!</v>
      </c>
      <c r="BF54" t="e">
        <f>#REF!</f>
        <v>#REF!</v>
      </c>
      <c r="BG54" t="e">
        <f>#REF!</f>
        <v>#REF!</v>
      </c>
      <c r="BH54" t="e">
        <f>#REF!</f>
        <v>#REF!</v>
      </c>
      <c r="BI54" t="e">
        <f>#REF!</f>
        <v>#REF!</v>
      </c>
      <c r="BJ54" t="e">
        <f>#REF!</f>
        <v>#REF!</v>
      </c>
      <c r="BK54" t="e">
        <f>#REF!</f>
        <v>#REF!</v>
      </c>
      <c r="BL54" t="e">
        <f>#REF!</f>
        <v>#REF!</v>
      </c>
      <c r="BM54" t="e">
        <f>#REF!</f>
        <v>#REF!</v>
      </c>
      <c r="BN54" t="e">
        <f>#REF!</f>
        <v>#REF!</v>
      </c>
      <c r="BO54" t="e">
        <f>#REF!</f>
        <v>#REF!</v>
      </c>
      <c r="BP54" t="e">
        <f>#REF!</f>
        <v>#REF!</v>
      </c>
      <c r="BQ54" t="e">
        <f>#REF!</f>
        <v>#REF!</v>
      </c>
      <c r="BR54" t="e">
        <f>#REF!</f>
        <v>#REF!</v>
      </c>
      <c r="BS54" t="e">
        <f>#REF!</f>
        <v>#REF!</v>
      </c>
      <c r="BT54" t="e">
        <f>#REF!</f>
        <v>#REF!</v>
      </c>
      <c r="BU54" t="e">
        <f>#REF!</f>
        <v>#REF!</v>
      </c>
      <c r="BV54" t="e">
        <f>#REF!</f>
        <v>#REF!</v>
      </c>
      <c r="BW54" t="e">
        <f>#REF!</f>
        <v>#REF!</v>
      </c>
      <c r="BX54" t="e">
        <f>#REF!</f>
        <v>#REF!</v>
      </c>
      <c r="BY54" t="e">
        <f>#REF!</f>
        <v>#REF!</v>
      </c>
      <c r="BZ54" t="e">
        <f>#REF!</f>
        <v>#REF!</v>
      </c>
      <c r="CA54" t="e">
        <f>#REF!</f>
        <v>#REF!</v>
      </c>
      <c r="CB54" t="e">
        <f>#REF!</f>
        <v>#REF!</v>
      </c>
      <c r="CC54" t="e">
        <f>#REF!</f>
        <v>#REF!</v>
      </c>
      <c r="CD54" t="e">
        <f>#REF!</f>
        <v>#REF!</v>
      </c>
      <c r="CE54" t="e">
        <f>#REF!</f>
        <v>#REF!</v>
      </c>
      <c r="CF54" t="e">
        <f>#REF!</f>
        <v>#REF!</v>
      </c>
      <c r="CG54" t="e">
        <f>#REF!</f>
        <v>#REF!</v>
      </c>
      <c r="CH54" t="e">
        <f>#REF!</f>
        <v>#REF!</v>
      </c>
    </row>
    <row r="55" spans="1:86" ht="12.7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  <c r="AF55" t="e">
        <f>#REF!</f>
        <v>#REF!</v>
      </c>
      <c r="AG55" t="e">
        <f>#REF!</f>
        <v>#REF!</v>
      </c>
      <c r="AH55" t="e">
        <f>#REF!</f>
        <v>#REF!</v>
      </c>
      <c r="AI55" t="e">
        <f>#REF!</f>
        <v>#REF!</v>
      </c>
      <c r="AJ55" t="e">
        <f>#REF!</f>
        <v>#REF!</v>
      </c>
      <c r="AK55" t="e">
        <f>#REF!</f>
        <v>#REF!</v>
      </c>
      <c r="AL55" t="e">
        <f>#REF!</f>
        <v>#REF!</v>
      </c>
      <c r="AM55" t="e">
        <f>#REF!</f>
        <v>#REF!</v>
      </c>
      <c r="AN55" t="e">
        <f>#REF!</f>
        <v>#REF!</v>
      </c>
      <c r="AO55" t="e">
        <f>#REF!</f>
        <v>#REF!</v>
      </c>
      <c r="AP55" t="e">
        <f>#REF!</f>
        <v>#REF!</v>
      </c>
      <c r="AQ55" t="e">
        <f>#REF!</f>
        <v>#REF!</v>
      </c>
      <c r="AR55" t="e">
        <f>#REF!</f>
        <v>#REF!</v>
      </c>
      <c r="AS55" t="e">
        <f>#REF!</f>
        <v>#REF!</v>
      </c>
      <c r="AT55" t="e">
        <f>#REF!</f>
        <v>#REF!</v>
      </c>
      <c r="AU55" t="e">
        <f>#REF!</f>
        <v>#REF!</v>
      </c>
      <c r="AV55" t="e">
        <f>#REF!</f>
        <v>#REF!</v>
      </c>
      <c r="AW55" t="e">
        <f>#REF!</f>
        <v>#REF!</v>
      </c>
      <c r="AX55" t="e">
        <f>#REF!</f>
        <v>#REF!</v>
      </c>
      <c r="AY55" t="e">
        <f>#REF!</f>
        <v>#REF!</v>
      </c>
      <c r="AZ55" t="e">
        <f>#REF!</f>
        <v>#REF!</v>
      </c>
      <c r="BA55" t="e">
        <f>#REF!</f>
        <v>#REF!</v>
      </c>
      <c r="BB55" t="e">
        <f>#REF!</f>
        <v>#REF!</v>
      </c>
      <c r="BC55" t="e">
        <f>#REF!</f>
        <v>#REF!</v>
      </c>
      <c r="BD55" t="e">
        <f>#REF!</f>
        <v>#REF!</v>
      </c>
      <c r="BE55" t="e">
        <f>#REF!</f>
        <v>#REF!</v>
      </c>
      <c r="BF55" t="e">
        <f>#REF!</f>
        <v>#REF!</v>
      </c>
      <c r="BG55" t="e">
        <f>#REF!</f>
        <v>#REF!</v>
      </c>
      <c r="BH55" t="e">
        <f>#REF!</f>
        <v>#REF!</v>
      </c>
      <c r="BI55" t="e">
        <f>#REF!</f>
        <v>#REF!</v>
      </c>
      <c r="BJ55" t="e">
        <f>#REF!</f>
        <v>#REF!</v>
      </c>
      <c r="BK55" t="e">
        <f>#REF!</f>
        <v>#REF!</v>
      </c>
      <c r="BL55" t="e">
        <f>#REF!</f>
        <v>#REF!</v>
      </c>
      <c r="BM55" t="e">
        <f>#REF!</f>
        <v>#REF!</v>
      </c>
      <c r="BN55" t="e">
        <f>#REF!</f>
        <v>#REF!</v>
      </c>
      <c r="BO55" t="e">
        <f>#REF!</f>
        <v>#REF!</v>
      </c>
      <c r="BP55" t="e">
        <f>#REF!</f>
        <v>#REF!</v>
      </c>
      <c r="BQ55" t="e">
        <f>#REF!</f>
        <v>#REF!</v>
      </c>
      <c r="BR55" t="e">
        <f>#REF!</f>
        <v>#REF!</v>
      </c>
      <c r="BS55" t="e">
        <f>#REF!</f>
        <v>#REF!</v>
      </c>
      <c r="BT55" t="e">
        <f>#REF!</f>
        <v>#REF!</v>
      </c>
      <c r="BU55" t="e">
        <f>#REF!</f>
        <v>#REF!</v>
      </c>
      <c r="BV55" t="e">
        <f>#REF!</f>
        <v>#REF!</v>
      </c>
      <c r="BW55" t="e">
        <f>#REF!</f>
        <v>#REF!</v>
      </c>
      <c r="BX55" t="e">
        <f>#REF!</f>
        <v>#REF!</v>
      </c>
      <c r="BY55" t="e">
        <f>#REF!</f>
        <v>#REF!</v>
      </c>
      <c r="BZ55" t="e">
        <f>#REF!</f>
        <v>#REF!</v>
      </c>
      <c r="CA55" t="e">
        <f>#REF!</f>
        <v>#REF!</v>
      </c>
      <c r="CB55" t="e">
        <f>#REF!</f>
        <v>#REF!</v>
      </c>
      <c r="CC55" t="e">
        <f>#REF!</f>
        <v>#REF!</v>
      </c>
      <c r="CD55" t="e">
        <f>#REF!</f>
        <v>#REF!</v>
      </c>
      <c r="CE55" t="e">
        <f>#REF!</f>
        <v>#REF!</v>
      </c>
      <c r="CF55" t="e">
        <f>#REF!</f>
        <v>#REF!</v>
      </c>
      <c r="CG55" t="e">
        <f>#REF!</f>
        <v>#REF!</v>
      </c>
      <c r="CH55" t="e">
        <f>#REF!</f>
        <v>#REF!</v>
      </c>
    </row>
    <row r="56" spans="1:86" ht="12.7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  <c r="AF56" t="e">
        <f>#REF!</f>
        <v>#REF!</v>
      </c>
      <c r="AG56" t="e">
        <f>#REF!</f>
        <v>#REF!</v>
      </c>
      <c r="AH56" t="e">
        <f>#REF!</f>
        <v>#REF!</v>
      </c>
      <c r="AI56" t="e">
        <f>#REF!</f>
        <v>#REF!</v>
      </c>
      <c r="AJ56" t="e">
        <f>#REF!</f>
        <v>#REF!</v>
      </c>
      <c r="AK56" t="e">
        <f>#REF!</f>
        <v>#REF!</v>
      </c>
      <c r="AL56" t="e">
        <f>#REF!</f>
        <v>#REF!</v>
      </c>
      <c r="AM56" t="e">
        <f>#REF!</f>
        <v>#REF!</v>
      </c>
      <c r="AN56" t="e">
        <f>#REF!</f>
        <v>#REF!</v>
      </c>
      <c r="AO56" t="e">
        <f>#REF!</f>
        <v>#REF!</v>
      </c>
      <c r="AP56" t="e">
        <f>#REF!</f>
        <v>#REF!</v>
      </c>
      <c r="AQ56" t="e">
        <f>#REF!</f>
        <v>#REF!</v>
      </c>
      <c r="AR56" t="e">
        <f>#REF!</f>
        <v>#REF!</v>
      </c>
      <c r="AS56" t="e">
        <f>#REF!</f>
        <v>#REF!</v>
      </c>
      <c r="AT56" t="e">
        <f>#REF!</f>
        <v>#REF!</v>
      </c>
      <c r="AU56" t="e">
        <f>#REF!</f>
        <v>#REF!</v>
      </c>
      <c r="AV56" t="e">
        <f>#REF!</f>
        <v>#REF!</v>
      </c>
      <c r="AW56" t="e">
        <f>#REF!</f>
        <v>#REF!</v>
      </c>
      <c r="AX56" t="e">
        <f>#REF!</f>
        <v>#REF!</v>
      </c>
      <c r="AY56" t="e">
        <f>#REF!</f>
        <v>#REF!</v>
      </c>
      <c r="AZ56" t="e">
        <f>#REF!</f>
        <v>#REF!</v>
      </c>
      <c r="BA56" t="e">
        <f>#REF!</f>
        <v>#REF!</v>
      </c>
      <c r="BB56" t="e">
        <f>#REF!</f>
        <v>#REF!</v>
      </c>
      <c r="BC56" t="e">
        <f>#REF!</f>
        <v>#REF!</v>
      </c>
      <c r="BD56" t="e">
        <f>#REF!</f>
        <v>#REF!</v>
      </c>
      <c r="BE56" t="e">
        <f>#REF!</f>
        <v>#REF!</v>
      </c>
      <c r="BF56" t="e">
        <f>#REF!</f>
        <v>#REF!</v>
      </c>
      <c r="BG56" t="e">
        <f>#REF!</f>
        <v>#REF!</v>
      </c>
      <c r="BH56" t="e">
        <f>#REF!</f>
        <v>#REF!</v>
      </c>
      <c r="BI56" t="e">
        <f>#REF!</f>
        <v>#REF!</v>
      </c>
      <c r="BJ56" t="e">
        <f>#REF!</f>
        <v>#REF!</v>
      </c>
      <c r="BK56" t="e">
        <f>#REF!</f>
        <v>#REF!</v>
      </c>
      <c r="BL56" t="e">
        <f>#REF!</f>
        <v>#REF!</v>
      </c>
      <c r="BM56" t="e">
        <f>#REF!</f>
        <v>#REF!</v>
      </c>
      <c r="BN56" t="e">
        <f>#REF!</f>
        <v>#REF!</v>
      </c>
      <c r="BO56" t="e">
        <f>#REF!</f>
        <v>#REF!</v>
      </c>
      <c r="BP56" t="e">
        <f>#REF!</f>
        <v>#REF!</v>
      </c>
      <c r="BQ56" t="e">
        <f>#REF!</f>
        <v>#REF!</v>
      </c>
      <c r="BR56" t="e">
        <f>#REF!</f>
        <v>#REF!</v>
      </c>
      <c r="BS56" t="e">
        <f>#REF!</f>
        <v>#REF!</v>
      </c>
      <c r="BT56" t="e">
        <f>#REF!</f>
        <v>#REF!</v>
      </c>
      <c r="BU56" t="e">
        <f>#REF!</f>
        <v>#REF!</v>
      </c>
      <c r="BV56" t="e">
        <f>#REF!</f>
        <v>#REF!</v>
      </c>
      <c r="BW56" t="e">
        <f>#REF!</f>
        <v>#REF!</v>
      </c>
      <c r="BX56" t="e">
        <f>#REF!</f>
        <v>#REF!</v>
      </c>
      <c r="BY56" t="e">
        <f>#REF!</f>
        <v>#REF!</v>
      </c>
      <c r="BZ56" t="e">
        <f>#REF!</f>
        <v>#REF!</v>
      </c>
      <c r="CA56" t="e">
        <f>#REF!</f>
        <v>#REF!</v>
      </c>
      <c r="CB56" t="e">
        <f>#REF!</f>
        <v>#REF!</v>
      </c>
      <c r="CC56" t="e">
        <f>#REF!</f>
        <v>#REF!</v>
      </c>
      <c r="CD56" t="e">
        <f>#REF!</f>
        <v>#REF!</v>
      </c>
      <c r="CE56" t="e">
        <f>#REF!</f>
        <v>#REF!</v>
      </c>
      <c r="CF56" t="e">
        <f>#REF!</f>
        <v>#REF!</v>
      </c>
      <c r="CG56" t="e">
        <f>#REF!</f>
        <v>#REF!</v>
      </c>
      <c r="CH56" t="e">
        <f>#REF!</f>
        <v>#REF!</v>
      </c>
    </row>
    <row r="57" spans="1:86" ht="12.7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  <c r="AF57" t="e">
        <f>#REF!</f>
        <v>#REF!</v>
      </c>
      <c r="AG57" t="e">
        <f>#REF!</f>
        <v>#REF!</v>
      </c>
      <c r="AH57" t="e">
        <f>#REF!</f>
        <v>#REF!</v>
      </c>
      <c r="AI57" t="e">
        <f>#REF!</f>
        <v>#REF!</v>
      </c>
      <c r="AJ57" t="e">
        <f>#REF!</f>
        <v>#REF!</v>
      </c>
      <c r="AK57" t="e">
        <f>#REF!</f>
        <v>#REF!</v>
      </c>
      <c r="AL57" t="e">
        <f>#REF!</f>
        <v>#REF!</v>
      </c>
      <c r="AM57" t="e">
        <f>#REF!</f>
        <v>#REF!</v>
      </c>
      <c r="AN57" t="e">
        <f>#REF!</f>
        <v>#REF!</v>
      </c>
      <c r="AO57" t="e">
        <f>#REF!</f>
        <v>#REF!</v>
      </c>
      <c r="AP57" t="e">
        <f>#REF!</f>
        <v>#REF!</v>
      </c>
      <c r="AQ57" t="e">
        <f>#REF!</f>
        <v>#REF!</v>
      </c>
      <c r="AR57" t="e">
        <f>#REF!</f>
        <v>#REF!</v>
      </c>
      <c r="AS57" t="e">
        <f>#REF!</f>
        <v>#REF!</v>
      </c>
      <c r="AT57" t="e">
        <f>#REF!</f>
        <v>#REF!</v>
      </c>
      <c r="AU57" t="e">
        <f>#REF!</f>
        <v>#REF!</v>
      </c>
      <c r="AV57" t="e">
        <f>#REF!</f>
        <v>#REF!</v>
      </c>
      <c r="AW57" t="e">
        <f>#REF!</f>
        <v>#REF!</v>
      </c>
      <c r="AX57" t="e">
        <f>#REF!</f>
        <v>#REF!</v>
      </c>
      <c r="AY57" t="e">
        <f>#REF!</f>
        <v>#REF!</v>
      </c>
      <c r="AZ57" t="e">
        <f>#REF!</f>
        <v>#REF!</v>
      </c>
      <c r="BA57" t="e">
        <f>#REF!</f>
        <v>#REF!</v>
      </c>
      <c r="BB57" t="e">
        <f>#REF!</f>
        <v>#REF!</v>
      </c>
      <c r="BC57" t="e">
        <f>#REF!</f>
        <v>#REF!</v>
      </c>
      <c r="BD57" t="e">
        <f>#REF!</f>
        <v>#REF!</v>
      </c>
      <c r="BE57" t="e">
        <f>#REF!</f>
        <v>#REF!</v>
      </c>
      <c r="BF57" t="e">
        <f>#REF!</f>
        <v>#REF!</v>
      </c>
      <c r="BG57" t="e">
        <f>#REF!</f>
        <v>#REF!</v>
      </c>
      <c r="BH57" t="e">
        <f>#REF!</f>
        <v>#REF!</v>
      </c>
      <c r="BI57" t="e">
        <f>#REF!</f>
        <v>#REF!</v>
      </c>
      <c r="BJ57" t="e">
        <f>#REF!</f>
        <v>#REF!</v>
      </c>
      <c r="BK57" t="e">
        <f>#REF!</f>
        <v>#REF!</v>
      </c>
      <c r="BL57" t="e">
        <f>#REF!</f>
        <v>#REF!</v>
      </c>
      <c r="BM57" t="e">
        <f>#REF!</f>
        <v>#REF!</v>
      </c>
      <c r="BN57" t="e">
        <f>#REF!</f>
        <v>#REF!</v>
      </c>
      <c r="BO57" t="e">
        <f>#REF!</f>
        <v>#REF!</v>
      </c>
      <c r="BP57" t="e">
        <f>#REF!</f>
        <v>#REF!</v>
      </c>
      <c r="BQ57" t="e">
        <f>#REF!</f>
        <v>#REF!</v>
      </c>
      <c r="BR57" t="e">
        <f>#REF!</f>
        <v>#REF!</v>
      </c>
      <c r="BS57" t="e">
        <f>#REF!</f>
        <v>#REF!</v>
      </c>
      <c r="BT57" t="e">
        <f>#REF!</f>
        <v>#REF!</v>
      </c>
      <c r="BU57" t="e">
        <f>#REF!</f>
        <v>#REF!</v>
      </c>
      <c r="BV57" t="e">
        <f>#REF!</f>
        <v>#REF!</v>
      </c>
      <c r="BW57" t="e">
        <f>#REF!</f>
        <v>#REF!</v>
      </c>
      <c r="BX57" t="e">
        <f>#REF!</f>
        <v>#REF!</v>
      </c>
      <c r="BY57" t="e">
        <f>#REF!</f>
        <v>#REF!</v>
      </c>
      <c r="BZ57" t="e">
        <f>#REF!</f>
        <v>#REF!</v>
      </c>
      <c r="CA57" t="e">
        <f>#REF!</f>
        <v>#REF!</v>
      </c>
      <c r="CB57" t="e">
        <f>#REF!</f>
        <v>#REF!</v>
      </c>
      <c r="CC57" t="e">
        <f>#REF!</f>
        <v>#REF!</v>
      </c>
      <c r="CD57" t="e">
        <f>#REF!</f>
        <v>#REF!</v>
      </c>
      <c r="CE57" t="e">
        <f>#REF!</f>
        <v>#REF!</v>
      </c>
      <c r="CF57" t="e">
        <f>#REF!</f>
        <v>#REF!</v>
      </c>
      <c r="CG57" t="e">
        <f>#REF!</f>
        <v>#REF!</v>
      </c>
      <c r="CH57" t="e">
        <f>#REF!</f>
        <v>#REF!</v>
      </c>
    </row>
    <row r="58" spans="1:86" ht="12.7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  <c r="AF58" t="e">
        <f>#REF!</f>
        <v>#REF!</v>
      </c>
      <c r="AG58" t="e">
        <f>#REF!</f>
        <v>#REF!</v>
      </c>
      <c r="AH58" t="e">
        <f>#REF!</f>
        <v>#REF!</v>
      </c>
      <c r="AI58" t="e">
        <f>#REF!</f>
        <v>#REF!</v>
      </c>
      <c r="AJ58" t="e">
        <f>#REF!</f>
        <v>#REF!</v>
      </c>
      <c r="AK58" t="e">
        <f>#REF!</f>
        <v>#REF!</v>
      </c>
      <c r="AL58" t="e">
        <f>#REF!</f>
        <v>#REF!</v>
      </c>
      <c r="AM58" t="e">
        <f>#REF!</f>
        <v>#REF!</v>
      </c>
      <c r="AN58" t="e">
        <f>#REF!</f>
        <v>#REF!</v>
      </c>
      <c r="AO58" t="e">
        <f>#REF!</f>
        <v>#REF!</v>
      </c>
      <c r="AP58" t="e">
        <f>#REF!</f>
        <v>#REF!</v>
      </c>
      <c r="AQ58" t="e">
        <f>#REF!</f>
        <v>#REF!</v>
      </c>
      <c r="AR58" t="e">
        <f>#REF!</f>
        <v>#REF!</v>
      </c>
      <c r="AS58" t="e">
        <f>#REF!</f>
        <v>#REF!</v>
      </c>
      <c r="AT58" t="e">
        <f>#REF!</f>
        <v>#REF!</v>
      </c>
      <c r="AU58" t="e">
        <f>#REF!</f>
        <v>#REF!</v>
      </c>
      <c r="AV58" t="e">
        <f>#REF!</f>
        <v>#REF!</v>
      </c>
      <c r="AW58" t="e">
        <f>#REF!</f>
        <v>#REF!</v>
      </c>
      <c r="AX58" t="e">
        <f>#REF!</f>
        <v>#REF!</v>
      </c>
      <c r="AY58" t="e">
        <f>#REF!</f>
        <v>#REF!</v>
      </c>
      <c r="AZ58" t="e">
        <f>#REF!</f>
        <v>#REF!</v>
      </c>
      <c r="BA58" t="e">
        <f>#REF!</f>
        <v>#REF!</v>
      </c>
      <c r="BB58" t="e">
        <f>#REF!</f>
        <v>#REF!</v>
      </c>
      <c r="BC58" t="e">
        <f>#REF!</f>
        <v>#REF!</v>
      </c>
      <c r="BD58" t="e">
        <f>#REF!</f>
        <v>#REF!</v>
      </c>
      <c r="BE58" t="e">
        <f>#REF!</f>
        <v>#REF!</v>
      </c>
      <c r="BF58" t="e">
        <f>#REF!</f>
        <v>#REF!</v>
      </c>
      <c r="BG58" t="e">
        <f>#REF!</f>
        <v>#REF!</v>
      </c>
      <c r="BH58" t="e">
        <f>#REF!</f>
        <v>#REF!</v>
      </c>
      <c r="BI58" t="e">
        <f>#REF!</f>
        <v>#REF!</v>
      </c>
      <c r="BJ58" t="e">
        <f>#REF!</f>
        <v>#REF!</v>
      </c>
      <c r="BK58" t="e">
        <f>#REF!</f>
        <v>#REF!</v>
      </c>
      <c r="BL58" t="e">
        <f>#REF!</f>
        <v>#REF!</v>
      </c>
      <c r="BM58" t="e">
        <f>#REF!</f>
        <v>#REF!</v>
      </c>
      <c r="BN58" t="e">
        <f>#REF!</f>
        <v>#REF!</v>
      </c>
      <c r="BO58" t="e">
        <f>#REF!</f>
        <v>#REF!</v>
      </c>
      <c r="BP58" t="e">
        <f>#REF!</f>
        <v>#REF!</v>
      </c>
      <c r="BQ58" t="e">
        <f>#REF!</f>
        <v>#REF!</v>
      </c>
      <c r="BR58" t="e">
        <f>#REF!</f>
        <v>#REF!</v>
      </c>
      <c r="BS58" t="e">
        <f>#REF!</f>
        <v>#REF!</v>
      </c>
      <c r="BT58" t="e">
        <f>#REF!</f>
        <v>#REF!</v>
      </c>
      <c r="BU58" t="e">
        <f>#REF!</f>
        <v>#REF!</v>
      </c>
      <c r="BV58" t="e">
        <f>#REF!</f>
        <v>#REF!</v>
      </c>
      <c r="BW58" t="e">
        <f>#REF!</f>
        <v>#REF!</v>
      </c>
      <c r="BX58" t="e">
        <f>#REF!</f>
        <v>#REF!</v>
      </c>
      <c r="BY58" t="e">
        <f>#REF!</f>
        <v>#REF!</v>
      </c>
      <c r="BZ58" t="e">
        <f>#REF!</f>
        <v>#REF!</v>
      </c>
      <c r="CA58" t="e">
        <f>#REF!</f>
        <v>#REF!</v>
      </c>
      <c r="CB58" t="e">
        <f>#REF!</f>
        <v>#REF!</v>
      </c>
      <c r="CC58" t="e">
        <f>#REF!</f>
        <v>#REF!</v>
      </c>
      <c r="CD58" t="e">
        <f>#REF!</f>
        <v>#REF!</v>
      </c>
      <c r="CE58" t="e">
        <f>#REF!</f>
        <v>#REF!</v>
      </c>
      <c r="CF58" t="e">
        <f>#REF!</f>
        <v>#REF!</v>
      </c>
      <c r="CG58" t="e">
        <f>#REF!</f>
        <v>#REF!</v>
      </c>
      <c r="CH58" t="e">
        <f>#REF!</f>
        <v>#REF!</v>
      </c>
    </row>
    <row r="59" spans="1:86" ht="12.7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  <c r="AF59" t="e">
        <f>#REF!</f>
        <v>#REF!</v>
      </c>
      <c r="AG59" t="e">
        <f>#REF!</f>
        <v>#REF!</v>
      </c>
      <c r="AH59" t="e">
        <f>#REF!</f>
        <v>#REF!</v>
      </c>
      <c r="AI59" t="e">
        <f>#REF!</f>
        <v>#REF!</v>
      </c>
      <c r="AJ59" t="e">
        <f>#REF!</f>
        <v>#REF!</v>
      </c>
      <c r="AK59" t="e">
        <f>#REF!</f>
        <v>#REF!</v>
      </c>
      <c r="AL59" t="e">
        <f>#REF!</f>
        <v>#REF!</v>
      </c>
      <c r="AM59" t="e">
        <f>#REF!</f>
        <v>#REF!</v>
      </c>
      <c r="AN59" t="e">
        <f>#REF!</f>
        <v>#REF!</v>
      </c>
      <c r="AO59" t="e">
        <f>#REF!</f>
        <v>#REF!</v>
      </c>
      <c r="AP59" t="e">
        <f>#REF!</f>
        <v>#REF!</v>
      </c>
      <c r="AQ59" t="e">
        <f>#REF!</f>
        <v>#REF!</v>
      </c>
      <c r="AR59" t="e">
        <f>#REF!</f>
        <v>#REF!</v>
      </c>
      <c r="AS59" t="e">
        <f>#REF!</f>
        <v>#REF!</v>
      </c>
      <c r="AT59" t="e">
        <f>#REF!</f>
        <v>#REF!</v>
      </c>
      <c r="AU59" t="e">
        <f>#REF!</f>
        <v>#REF!</v>
      </c>
      <c r="AV59" t="e">
        <f>#REF!</f>
        <v>#REF!</v>
      </c>
      <c r="AW59" t="e">
        <f>#REF!</f>
        <v>#REF!</v>
      </c>
      <c r="AX59" t="e">
        <f>#REF!</f>
        <v>#REF!</v>
      </c>
      <c r="AY59" t="e">
        <f>#REF!</f>
        <v>#REF!</v>
      </c>
      <c r="AZ59" t="e">
        <f>#REF!</f>
        <v>#REF!</v>
      </c>
      <c r="BA59" t="e">
        <f>#REF!</f>
        <v>#REF!</v>
      </c>
      <c r="BB59" t="e">
        <f>#REF!</f>
        <v>#REF!</v>
      </c>
      <c r="BC59" t="e">
        <f>#REF!</f>
        <v>#REF!</v>
      </c>
      <c r="BD59" t="e">
        <f>#REF!</f>
        <v>#REF!</v>
      </c>
      <c r="BE59" t="e">
        <f>#REF!</f>
        <v>#REF!</v>
      </c>
      <c r="BF59" t="e">
        <f>#REF!</f>
        <v>#REF!</v>
      </c>
      <c r="BG59" t="e">
        <f>#REF!</f>
        <v>#REF!</v>
      </c>
      <c r="BH59" t="e">
        <f>#REF!</f>
        <v>#REF!</v>
      </c>
      <c r="BI59" t="e">
        <f>#REF!</f>
        <v>#REF!</v>
      </c>
      <c r="BJ59" t="e">
        <f>#REF!</f>
        <v>#REF!</v>
      </c>
      <c r="BK59" t="e">
        <f>#REF!</f>
        <v>#REF!</v>
      </c>
      <c r="BL59" t="e">
        <f>#REF!</f>
        <v>#REF!</v>
      </c>
      <c r="BM59" t="e">
        <f>#REF!</f>
        <v>#REF!</v>
      </c>
      <c r="BN59" t="e">
        <f>#REF!</f>
        <v>#REF!</v>
      </c>
      <c r="BO59" t="e">
        <f>#REF!</f>
        <v>#REF!</v>
      </c>
      <c r="BP59" t="e">
        <f>#REF!</f>
        <v>#REF!</v>
      </c>
      <c r="BQ59" t="e">
        <f>#REF!</f>
        <v>#REF!</v>
      </c>
      <c r="BR59" t="e">
        <f>#REF!</f>
        <v>#REF!</v>
      </c>
      <c r="BS59" t="e">
        <f>#REF!</f>
        <v>#REF!</v>
      </c>
      <c r="BT59" t="e">
        <f>#REF!</f>
        <v>#REF!</v>
      </c>
      <c r="BU59" t="e">
        <f>#REF!</f>
        <v>#REF!</v>
      </c>
      <c r="BV59" t="e">
        <f>#REF!</f>
        <v>#REF!</v>
      </c>
      <c r="BW59" t="e">
        <f>#REF!</f>
        <v>#REF!</v>
      </c>
      <c r="BX59" t="e">
        <f>#REF!</f>
        <v>#REF!</v>
      </c>
      <c r="BY59" t="e">
        <f>#REF!</f>
        <v>#REF!</v>
      </c>
      <c r="BZ59" t="e">
        <f>#REF!</f>
        <v>#REF!</v>
      </c>
      <c r="CA59" t="e">
        <f>#REF!</f>
        <v>#REF!</v>
      </c>
      <c r="CB59" t="e">
        <f>#REF!</f>
        <v>#REF!</v>
      </c>
      <c r="CC59" t="e">
        <f>#REF!</f>
        <v>#REF!</v>
      </c>
      <c r="CD59" t="e">
        <f>#REF!</f>
        <v>#REF!</v>
      </c>
      <c r="CE59" t="e">
        <f>#REF!</f>
        <v>#REF!</v>
      </c>
      <c r="CF59" t="e">
        <f>#REF!</f>
        <v>#REF!</v>
      </c>
      <c r="CG59" t="e">
        <f>#REF!</f>
        <v>#REF!</v>
      </c>
      <c r="CH59" t="e">
        <f>#REF!</f>
        <v>#REF!</v>
      </c>
    </row>
    <row r="60" spans="1:86" ht="12.7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  <c r="AF60" t="e">
        <f>#REF!</f>
        <v>#REF!</v>
      </c>
      <c r="AG60" t="e">
        <f>#REF!</f>
        <v>#REF!</v>
      </c>
      <c r="AH60" t="e">
        <f>#REF!</f>
        <v>#REF!</v>
      </c>
      <c r="AI60" t="e">
        <f>#REF!</f>
        <v>#REF!</v>
      </c>
      <c r="AJ60" t="e">
        <f>#REF!</f>
        <v>#REF!</v>
      </c>
      <c r="AK60" t="e">
        <f>#REF!</f>
        <v>#REF!</v>
      </c>
      <c r="AL60" t="e">
        <f>#REF!</f>
        <v>#REF!</v>
      </c>
      <c r="AM60" t="e">
        <f>#REF!</f>
        <v>#REF!</v>
      </c>
      <c r="AN60" t="e">
        <f>#REF!</f>
        <v>#REF!</v>
      </c>
      <c r="AO60" t="e">
        <f>#REF!</f>
        <v>#REF!</v>
      </c>
      <c r="AP60" t="e">
        <f>#REF!</f>
        <v>#REF!</v>
      </c>
      <c r="AQ60" t="e">
        <f>#REF!</f>
        <v>#REF!</v>
      </c>
      <c r="AR60" t="e">
        <f>#REF!</f>
        <v>#REF!</v>
      </c>
      <c r="AS60" t="e">
        <f>#REF!</f>
        <v>#REF!</v>
      </c>
      <c r="AT60" t="e">
        <f>#REF!</f>
        <v>#REF!</v>
      </c>
      <c r="AU60" t="e">
        <f>#REF!</f>
        <v>#REF!</v>
      </c>
      <c r="AV60" t="e">
        <f>#REF!</f>
        <v>#REF!</v>
      </c>
      <c r="AW60" t="e">
        <f>#REF!</f>
        <v>#REF!</v>
      </c>
      <c r="AX60" t="e">
        <f>#REF!</f>
        <v>#REF!</v>
      </c>
      <c r="AY60" t="e">
        <f>#REF!</f>
        <v>#REF!</v>
      </c>
      <c r="AZ60" t="e">
        <f>#REF!</f>
        <v>#REF!</v>
      </c>
      <c r="BA60" t="e">
        <f>#REF!</f>
        <v>#REF!</v>
      </c>
      <c r="BB60" t="e">
        <f>#REF!</f>
        <v>#REF!</v>
      </c>
      <c r="BC60" t="e">
        <f>#REF!</f>
        <v>#REF!</v>
      </c>
      <c r="BD60" t="e">
        <f>#REF!</f>
        <v>#REF!</v>
      </c>
      <c r="BE60" t="e">
        <f>#REF!</f>
        <v>#REF!</v>
      </c>
      <c r="BF60" t="e">
        <f>#REF!</f>
        <v>#REF!</v>
      </c>
      <c r="BG60" t="e">
        <f>#REF!</f>
        <v>#REF!</v>
      </c>
      <c r="BH60" t="e">
        <f>#REF!</f>
        <v>#REF!</v>
      </c>
      <c r="BI60" t="e">
        <f>#REF!</f>
        <v>#REF!</v>
      </c>
      <c r="BJ60" t="e">
        <f>#REF!</f>
        <v>#REF!</v>
      </c>
      <c r="BK60" t="e">
        <f>#REF!</f>
        <v>#REF!</v>
      </c>
      <c r="BL60" t="e">
        <f>#REF!</f>
        <v>#REF!</v>
      </c>
      <c r="BM60" t="e">
        <f>#REF!</f>
        <v>#REF!</v>
      </c>
      <c r="BN60" t="e">
        <f>#REF!</f>
        <v>#REF!</v>
      </c>
      <c r="BO60" t="e">
        <f>#REF!</f>
        <v>#REF!</v>
      </c>
      <c r="BP60" t="e">
        <f>#REF!</f>
        <v>#REF!</v>
      </c>
      <c r="BQ60" t="e">
        <f>#REF!</f>
        <v>#REF!</v>
      </c>
      <c r="BR60" t="e">
        <f>#REF!</f>
        <v>#REF!</v>
      </c>
      <c r="BS60" t="e">
        <f>#REF!</f>
        <v>#REF!</v>
      </c>
      <c r="BT60" t="e">
        <f>#REF!</f>
        <v>#REF!</v>
      </c>
      <c r="BU60" t="e">
        <f>#REF!</f>
        <v>#REF!</v>
      </c>
      <c r="BV60" t="e">
        <f>#REF!</f>
        <v>#REF!</v>
      </c>
      <c r="BW60" t="e">
        <f>#REF!</f>
        <v>#REF!</v>
      </c>
      <c r="BX60" t="e">
        <f>#REF!</f>
        <v>#REF!</v>
      </c>
      <c r="BY60" t="e">
        <f>#REF!</f>
        <v>#REF!</v>
      </c>
      <c r="BZ60" t="e">
        <f>#REF!</f>
        <v>#REF!</v>
      </c>
      <c r="CA60" t="e">
        <f>#REF!</f>
        <v>#REF!</v>
      </c>
      <c r="CB60" t="e">
        <f>#REF!</f>
        <v>#REF!</v>
      </c>
      <c r="CC60" t="e">
        <f>#REF!</f>
        <v>#REF!</v>
      </c>
      <c r="CD60" t="e">
        <f>#REF!</f>
        <v>#REF!</v>
      </c>
      <c r="CE60" t="e">
        <f>#REF!</f>
        <v>#REF!</v>
      </c>
      <c r="CF60" t="e">
        <f>#REF!</f>
        <v>#REF!</v>
      </c>
      <c r="CG60" t="e">
        <f>#REF!</f>
        <v>#REF!</v>
      </c>
      <c r="CH60" t="e">
        <f>#REF!</f>
        <v>#REF!</v>
      </c>
    </row>
    <row r="61" spans="1:86" ht="12.7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  <c r="AF61" t="e">
        <f>#REF!</f>
        <v>#REF!</v>
      </c>
      <c r="AG61" t="e">
        <f>#REF!</f>
        <v>#REF!</v>
      </c>
      <c r="AH61" t="e">
        <f>#REF!</f>
        <v>#REF!</v>
      </c>
      <c r="AI61" t="e">
        <f>#REF!</f>
        <v>#REF!</v>
      </c>
      <c r="AJ61" t="e">
        <f>#REF!</f>
        <v>#REF!</v>
      </c>
      <c r="AK61" t="e">
        <f>#REF!</f>
        <v>#REF!</v>
      </c>
      <c r="AL61" t="e">
        <f>#REF!</f>
        <v>#REF!</v>
      </c>
      <c r="AM61" t="e">
        <f>#REF!</f>
        <v>#REF!</v>
      </c>
      <c r="AN61" t="e">
        <f>#REF!</f>
        <v>#REF!</v>
      </c>
      <c r="AO61" t="e">
        <f>#REF!</f>
        <v>#REF!</v>
      </c>
      <c r="AP61" t="e">
        <f>#REF!</f>
        <v>#REF!</v>
      </c>
      <c r="AQ61" t="e">
        <f>#REF!</f>
        <v>#REF!</v>
      </c>
      <c r="AR61" t="e">
        <f>#REF!</f>
        <v>#REF!</v>
      </c>
      <c r="AS61" t="e">
        <f>#REF!</f>
        <v>#REF!</v>
      </c>
      <c r="AT61" t="e">
        <f>#REF!</f>
        <v>#REF!</v>
      </c>
      <c r="AU61" t="e">
        <f>#REF!</f>
        <v>#REF!</v>
      </c>
      <c r="AV61" t="e">
        <f>#REF!</f>
        <v>#REF!</v>
      </c>
      <c r="AW61" t="e">
        <f>#REF!</f>
        <v>#REF!</v>
      </c>
      <c r="AX61" t="e">
        <f>#REF!</f>
        <v>#REF!</v>
      </c>
      <c r="AY61" t="e">
        <f>#REF!</f>
        <v>#REF!</v>
      </c>
      <c r="AZ61" t="e">
        <f>#REF!</f>
        <v>#REF!</v>
      </c>
      <c r="BA61" t="e">
        <f>#REF!</f>
        <v>#REF!</v>
      </c>
      <c r="BB61" t="e">
        <f>#REF!</f>
        <v>#REF!</v>
      </c>
      <c r="BC61" t="e">
        <f>#REF!</f>
        <v>#REF!</v>
      </c>
      <c r="BD61" t="e">
        <f>#REF!</f>
        <v>#REF!</v>
      </c>
      <c r="BE61" t="e">
        <f>#REF!</f>
        <v>#REF!</v>
      </c>
      <c r="BF61" t="e">
        <f>#REF!</f>
        <v>#REF!</v>
      </c>
      <c r="BG61" t="e">
        <f>#REF!</f>
        <v>#REF!</v>
      </c>
      <c r="BH61" t="e">
        <f>#REF!</f>
        <v>#REF!</v>
      </c>
      <c r="BI61" t="e">
        <f>#REF!</f>
        <v>#REF!</v>
      </c>
      <c r="BJ61" t="e">
        <f>#REF!</f>
        <v>#REF!</v>
      </c>
      <c r="BK61" t="e">
        <f>#REF!</f>
        <v>#REF!</v>
      </c>
      <c r="BL61" t="e">
        <f>#REF!</f>
        <v>#REF!</v>
      </c>
      <c r="BM61" t="e">
        <f>#REF!</f>
        <v>#REF!</v>
      </c>
      <c r="BN61" t="e">
        <f>#REF!</f>
        <v>#REF!</v>
      </c>
      <c r="BO61" t="e">
        <f>#REF!</f>
        <v>#REF!</v>
      </c>
      <c r="BP61" t="e">
        <f>#REF!</f>
        <v>#REF!</v>
      </c>
      <c r="BQ61" t="e">
        <f>#REF!</f>
        <v>#REF!</v>
      </c>
      <c r="BR61" t="e">
        <f>#REF!</f>
        <v>#REF!</v>
      </c>
      <c r="BS61" t="e">
        <f>#REF!</f>
        <v>#REF!</v>
      </c>
      <c r="BT61" t="e">
        <f>#REF!</f>
        <v>#REF!</v>
      </c>
      <c r="BU61" t="e">
        <f>#REF!</f>
        <v>#REF!</v>
      </c>
      <c r="BV61" t="e">
        <f>#REF!</f>
        <v>#REF!</v>
      </c>
      <c r="BW61" t="e">
        <f>#REF!</f>
        <v>#REF!</v>
      </c>
      <c r="BX61" t="e">
        <f>#REF!</f>
        <v>#REF!</v>
      </c>
      <c r="BY61" t="e">
        <f>#REF!</f>
        <v>#REF!</v>
      </c>
      <c r="BZ61" t="e">
        <f>#REF!</f>
        <v>#REF!</v>
      </c>
      <c r="CA61" t="e">
        <f>#REF!</f>
        <v>#REF!</v>
      </c>
      <c r="CB61" t="e">
        <f>#REF!</f>
        <v>#REF!</v>
      </c>
      <c r="CC61" t="e">
        <f>#REF!</f>
        <v>#REF!</v>
      </c>
      <c r="CD61" t="e">
        <f>#REF!</f>
        <v>#REF!</v>
      </c>
      <c r="CE61" t="e">
        <f>#REF!</f>
        <v>#REF!</v>
      </c>
      <c r="CF61" t="e">
        <f>#REF!</f>
        <v>#REF!</v>
      </c>
      <c r="CG61" t="e">
        <f>#REF!</f>
        <v>#REF!</v>
      </c>
      <c r="CH61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CH61"/>
  <sheetViews>
    <sheetView zoomScalePageLayoutView="0" workbookViewId="0" topLeftCell="A1">
      <selection activeCell="C5" sqref="C5"/>
    </sheetView>
  </sheetViews>
  <sheetFormatPr defaultColWidth="9.33203125" defaultRowHeight="12.75"/>
  <sheetData>
    <row r="3" spans="3:81" ht="12.75">
      <c r="C3" t="e">
        <f>_XLL.XPGETDIMLABEL(1,0,"XPQUERYDOC_4")</f>
        <v>#NAME?</v>
      </c>
      <c r="I3" t="e">
        <f>_XLL.XPGETDIMLABEL(1,1,"XPQUERYDOC_4")</f>
        <v>#NAME?</v>
      </c>
      <c r="O3" t="e">
        <f>_XLL.XPGETDIMLABEL(1,2,"XPQUERYDOC_4")</f>
        <v>#NAME?</v>
      </c>
      <c r="U3" t="e">
        <f>_XLL.XPGETDIMLABEL(1,3,"XPQUERYDOC_4")</f>
        <v>#NAME?</v>
      </c>
      <c r="AA3" t="e">
        <f>_XLL.XPGETDIMLABEL(1,4,"XPQUERYDOC_4")</f>
        <v>#NAME?</v>
      </c>
      <c r="AG3" t="e">
        <f>_XLL.XPGETDIMLABEL(1,5,"XPQUERYDOC_4")</f>
        <v>#NAME?</v>
      </c>
      <c r="AM3" t="e">
        <f>_XLL.XPGETDIMLABEL(1,6,"XPQUERYDOC_4")</f>
        <v>#NAME?</v>
      </c>
      <c r="AS3" t="e">
        <f>_XLL.XPGETDIMLABEL(1,7,"XPQUERYDOC_4")</f>
        <v>#NAME?</v>
      </c>
      <c r="AY3" t="e">
        <f>_XLL.XPGETDIMLABEL(1,8,"XPQUERYDOC_4")</f>
        <v>#NAME?</v>
      </c>
      <c r="BE3" t="e">
        <f>_XLL.XPGETDIMLABEL(1,9,"XPQUERYDOC_4")</f>
        <v>#NAME?</v>
      </c>
      <c r="BK3" t="e">
        <f>_XLL.XPGETDIMLABEL(1,10,"XPQUERYDOC_4")</f>
        <v>#NAME?</v>
      </c>
      <c r="BQ3" t="e">
        <f>_XLL.XPGETDIMLABEL(1,11,"XPQUERYDOC_4")</f>
        <v>#NAME?</v>
      </c>
      <c r="BW3" t="e">
        <f>_XLL.XPGETDIMLABEL(1,12,"XPQUERYDOC_4")</f>
        <v>#NAME?</v>
      </c>
      <c r="CC3" t="e">
        <f>_XLL.XPGETDIMLABEL(1,13,"XPQUERYDOC_4")</f>
        <v>#NAME?</v>
      </c>
    </row>
    <row r="4" spans="3:86" ht="12.75">
      <c r="C4" t="e">
        <f>_XLL.XPGETDIMLABEL(0,0,"XPQUERYDOC_4")</f>
        <v>#NAME?</v>
      </c>
      <c r="D4" t="e">
        <f>_XLL.XPGETDIMLABEL(0,1,"XPQUERYDOC_4")</f>
        <v>#NAME?</v>
      </c>
      <c r="E4" t="e">
        <f>_XLL.XPGETDIMLABEL(0,2,"XPQUERYDOC_4")</f>
        <v>#NAME?</v>
      </c>
      <c r="F4" t="e">
        <f>_XLL.XPGETDIMLABEL(0,3,"XPQUERYDOC_4")</f>
        <v>#NAME?</v>
      </c>
      <c r="G4" t="e">
        <f>_XLL.XPGETDIMLABEL(0,4,"XPQUERYDOC_4")</f>
        <v>#NAME?</v>
      </c>
      <c r="H4" t="e">
        <f>_XLL.XPGETDIMLABEL(0,5,"XPQUERYDOC_4")</f>
        <v>#NAME?</v>
      </c>
      <c r="I4" t="e">
        <f>_XLL.XPGETDIMLABEL(0,0,"XPQUERYDOC_4")</f>
        <v>#NAME?</v>
      </c>
      <c r="J4" t="e">
        <f>_XLL.XPGETDIMLABEL(0,1,"XPQUERYDOC_4")</f>
        <v>#NAME?</v>
      </c>
      <c r="K4" t="e">
        <f>_XLL.XPGETDIMLABEL(0,2,"XPQUERYDOC_4")</f>
        <v>#NAME?</v>
      </c>
      <c r="L4" t="e">
        <f>_XLL.XPGETDIMLABEL(0,3,"XPQUERYDOC_4")</f>
        <v>#NAME?</v>
      </c>
      <c r="M4" t="e">
        <f>_XLL.XPGETDIMLABEL(0,4,"XPQUERYDOC_4")</f>
        <v>#NAME?</v>
      </c>
      <c r="N4" t="e">
        <f>_XLL.XPGETDIMLABEL(0,5,"XPQUERYDOC_4")</f>
        <v>#NAME?</v>
      </c>
      <c r="O4" t="e">
        <f>_XLL.XPGETDIMLABEL(0,0,"XPQUERYDOC_4")</f>
        <v>#NAME?</v>
      </c>
      <c r="P4" t="e">
        <f>_XLL.XPGETDIMLABEL(0,1,"XPQUERYDOC_4")</f>
        <v>#NAME?</v>
      </c>
      <c r="Q4" t="e">
        <f>_XLL.XPGETDIMLABEL(0,2,"XPQUERYDOC_4")</f>
        <v>#NAME?</v>
      </c>
      <c r="R4" t="e">
        <f>_XLL.XPGETDIMLABEL(0,3,"XPQUERYDOC_4")</f>
        <v>#NAME?</v>
      </c>
      <c r="S4" t="e">
        <f>_XLL.XPGETDIMLABEL(0,4,"XPQUERYDOC_4")</f>
        <v>#NAME?</v>
      </c>
      <c r="T4" t="e">
        <f>_XLL.XPGETDIMLABEL(0,5,"XPQUERYDOC_4")</f>
        <v>#NAME?</v>
      </c>
      <c r="U4" t="e">
        <f>_XLL.XPGETDIMLABEL(0,0,"XPQUERYDOC_4")</f>
        <v>#NAME?</v>
      </c>
      <c r="V4" t="e">
        <f>_XLL.XPGETDIMLABEL(0,1,"XPQUERYDOC_4")</f>
        <v>#NAME?</v>
      </c>
      <c r="W4" t="e">
        <f>_XLL.XPGETDIMLABEL(0,2,"XPQUERYDOC_4")</f>
        <v>#NAME?</v>
      </c>
      <c r="X4" t="e">
        <f>_XLL.XPGETDIMLABEL(0,3,"XPQUERYDOC_4")</f>
        <v>#NAME?</v>
      </c>
      <c r="Y4" t="e">
        <f>_XLL.XPGETDIMLABEL(0,4,"XPQUERYDOC_4")</f>
        <v>#NAME?</v>
      </c>
      <c r="Z4" t="e">
        <f>_XLL.XPGETDIMLABEL(0,5,"XPQUERYDOC_4")</f>
        <v>#NAME?</v>
      </c>
      <c r="AA4" t="e">
        <f>_XLL.XPGETDIMLABEL(0,0,"XPQUERYDOC_4")</f>
        <v>#NAME?</v>
      </c>
      <c r="AB4" t="e">
        <f>_XLL.XPGETDIMLABEL(0,1,"XPQUERYDOC_4")</f>
        <v>#NAME?</v>
      </c>
      <c r="AC4" t="e">
        <f>_XLL.XPGETDIMLABEL(0,2,"XPQUERYDOC_4")</f>
        <v>#NAME?</v>
      </c>
      <c r="AD4" t="e">
        <f>_XLL.XPGETDIMLABEL(0,3,"XPQUERYDOC_4")</f>
        <v>#NAME?</v>
      </c>
      <c r="AE4" t="e">
        <f>_XLL.XPGETDIMLABEL(0,4,"XPQUERYDOC_4")</f>
        <v>#NAME?</v>
      </c>
      <c r="AF4" t="e">
        <f>_XLL.XPGETDIMLABEL(0,5,"XPQUERYDOC_4")</f>
        <v>#NAME?</v>
      </c>
      <c r="AG4" t="e">
        <f>_XLL.XPGETDIMLABEL(0,0,"XPQUERYDOC_4")</f>
        <v>#NAME?</v>
      </c>
      <c r="AH4" t="e">
        <f>_XLL.XPGETDIMLABEL(0,1,"XPQUERYDOC_4")</f>
        <v>#NAME?</v>
      </c>
      <c r="AI4" t="e">
        <f>_XLL.XPGETDIMLABEL(0,2,"XPQUERYDOC_4")</f>
        <v>#NAME?</v>
      </c>
      <c r="AJ4" t="e">
        <f>_XLL.XPGETDIMLABEL(0,3,"XPQUERYDOC_4")</f>
        <v>#NAME?</v>
      </c>
      <c r="AK4" t="e">
        <f>_XLL.XPGETDIMLABEL(0,4,"XPQUERYDOC_4")</f>
        <v>#NAME?</v>
      </c>
      <c r="AL4" t="e">
        <f>_XLL.XPGETDIMLABEL(0,5,"XPQUERYDOC_4")</f>
        <v>#NAME?</v>
      </c>
      <c r="AM4" t="e">
        <f>_XLL.XPGETDIMLABEL(0,0,"XPQUERYDOC_4")</f>
        <v>#NAME?</v>
      </c>
      <c r="AN4" t="e">
        <f>_XLL.XPGETDIMLABEL(0,1,"XPQUERYDOC_4")</f>
        <v>#NAME?</v>
      </c>
      <c r="AO4" t="e">
        <f>_XLL.XPGETDIMLABEL(0,2,"XPQUERYDOC_4")</f>
        <v>#NAME?</v>
      </c>
      <c r="AP4" t="e">
        <f>_XLL.XPGETDIMLABEL(0,3,"XPQUERYDOC_4")</f>
        <v>#NAME?</v>
      </c>
      <c r="AQ4" t="e">
        <f>_XLL.XPGETDIMLABEL(0,4,"XPQUERYDOC_4")</f>
        <v>#NAME?</v>
      </c>
      <c r="AR4" t="e">
        <f>_XLL.XPGETDIMLABEL(0,5,"XPQUERYDOC_4")</f>
        <v>#NAME?</v>
      </c>
      <c r="AS4" t="e">
        <f>_XLL.XPGETDIMLABEL(0,0,"XPQUERYDOC_4")</f>
        <v>#NAME?</v>
      </c>
      <c r="AT4" t="e">
        <f>_XLL.XPGETDIMLABEL(0,1,"XPQUERYDOC_4")</f>
        <v>#NAME?</v>
      </c>
      <c r="AU4" t="e">
        <f>_XLL.XPGETDIMLABEL(0,2,"XPQUERYDOC_4")</f>
        <v>#NAME?</v>
      </c>
      <c r="AV4" t="e">
        <f>_XLL.XPGETDIMLABEL(0,3,"XPQUERYDOC_4")</f>
        <v>#NAME?</v>
      </c>
      <c r="AW4" t="e">
        <f>_XLL.XPGETDIMLABEL(0,4,"XPQUERYDOC_4")</f>
        <v>#NAME?</v>
      </c>
      <c r="AX4" t="e">
        <f>_XLL.XPGETDIMLABEL(0,5,"XPQUERYDOC_4")</f>
        <v>#NAME?</v>
      </c>
      <c r="AY4" t="e">
        <f>_XLL.XPGETDIMLABEL(0,0,"XPQUERYDOC_4")</f>
        <v>#NAME?</v>
      </c>
      <c r="AZ4" t="e">
        <f>_XLL.XPGETDIMLABEL(0,1,"XPQUERYDOC_4")</f>
        <v>#NAME?</v>
      </c>
      <c r="BA4" t="e">
        <f>_XLL.XPGETDIMLABEL(0,2,"XPQUERYDOC_4")</f>
        <v>#NAME?</v>
      </c>
      <c r="BB4" t="e">
        <f>_XLL.XPGETDIMLABEL(0,3,"XPQUERYDOC_4")</f>
        <v>#NAME?</v>
      </c>
      <c r="BC4" t="e">
        <f>_XLL.XPGETDIMLABEL(0,4,"XPQUERYDOC_4")</f>
        <v>#NAME?</v>
      </c>
      <c r="BD4" t="e">
        <f>_XLL.XPGETDIMLABEL(0,5,"XPQUERYDOC_4")</f>
        <v>#NAME?</v>
      </c>
      <c r="BE4" t="e">
        <f>_XLL.XPGETDIMLABEL(0,0,"XPQUERYDOC_4")</f>
        <v>#NAME?</v>
      </c>
      <c r="BF4" t="e">
        <f>_XLL.XPGETDIMLABEL(0,1,"XPQUERYDOC_4")</f>
        <v>#NAME?</v>
      </c>
      <c r="BG4" t="e">
        <f>_XLL.XPGETDIMLABEL(0,2,"XPQUERYDOC_4")</f>
        <v>#NAME?</v>
      </c>
      <c r="BH4" t="e">
        <f>_XLL.XPGETDIMLABEL(0,3,"XPQUERYDOC_4")</f>
        <v>#NAME?</v>
      </c>
      <c r="BI4" t="e">
        <f>_XLL.XPGETDIMLABEL(0,4,"XPQUERYDOC_4")</f>
        <v>#NAME?</v>
      </c>
      <c r="BJ4" t="e">
        <f>_XLL.XPGETDIMLABEL(0,5,"XPQUERYDOC_4")</f>
        <v>#NAME?</v>
      </c>
      <c r="BK4" t="e">
        <f>_XLL.XPGETDIMLABEL(0,0,"XPQUERYDOC_4")</f>
        <v>#NAME?</v>
      </c>
      <c r="BL4" t="e">
        <f>_XLL.XPGETDIMLABEL(0,1,"XPQUERYDOC_4")</f>
        <v>#NAME?</v>
      </c>
      <c r="BM4" t="e">
        <f>_XLL.XPGETDIMLABEL(0,2,"XPQUERYDOC_4")</f>
        <v>#NAME?</v>
      </c>
      <c r="BN4" t="e">
        <f>_XLL.XPGETDIMLABEL(0,3,"XPQUERYDOC_4")</f>
        <v>#NAME?</v>
      </c>
      <c r="BO4" t="e">
        <f>_XLL.XPGETDIMLABEL(0,4,"XPQUERYDOC_4")</f>
        <v>#NAME?</v>
      </c>
      <c r="BP4" t="e">
        <f>_XLL.XPGETDIMLABEL(0,5,"XPQUERYDOC_4")</f>
        <v>#NAME?</v>
      </c>
      <c r="BQ4" t="e">
        <f>_XLL.XPGETDIMLABEL(0,0,"XPQUERYDOC_4")</f>
        <v>#NAME?</v>
      </c>
      <c r="BR4" t="e">
        <f>_XLL.XPGETDIMLABEL(0,1,"XPQUERYDOC_4")</f>
        <v>#NAME?</v>
      </c>
      <c r="BS4" t="e">
        <f>_XLL.XPGETDIMLABEL(0,2,"XPQUERYDOC_4")</f>
        <v>#NAME?</v>
      </c>
      <c r="BT4" t="e">
        <f>_XLL.XPGETDIMLABEL(0,3,"XPQUERYDOC_4")</f>
        <v>#NAME?</v>
      </c>
      <c r="BU4" t="e">
        <f>_XLL.XPGETDIMLABEL(0,4,"XPQUERYDOC_4")</f>
        <v>#NAME?</v>
      </c>
      <c r="BV4" t="e">
        <f>_XLL.XPGETDIMLABEL(0,5,"XPQUERYDOC_4")</f>
        <v>#NAME?</v>
      </c>
      <c r="BW4" t="e">
        <f>_XLL.XPGETDIMLABEL(0,0,"XPQUERYDOC_4")</f>
        <v>#NAME?</v>
      </c>
      <c r="BX4" t="e">
        <f>_XLL.XPGETDIMLABEL(0,1,"XPQUERYDOC_4")</f>
        <v>#NAME?</v>
      </c>
      <c r="BY4" t="e">
        <f>_XLL.XPGETDIMLABEL(0,2,"XPQUERYDOC_4")</f>
        <v>#NAME?</v>
      </c>
      <c r="BZ4" t="e">
        <f>_XLL.XPGETDIMLABEL(0,3,"XPQUERYDOC_4")</f>
        <v>#NAME?</v>
      </c>
      <c r="CA4" t="e">
        <f>_XLL.XPGETDIMLABEL(0,4,"XPQUERYDOC_4")</f>
        <v>#NAME?</v>
      </c>
      <c r="CB4" t="e">
        <f>_XLL.XPGETDIMLABEL(0,5,"XPQUERYDOC_4")</f>
        <v>#NAME?</v>
      </c>
      <c r="CC4" t="e">
        <f>_XLL.XPGETDIMLABEL(0,0,"XPQUERYDOC_4")</f>
        <v>#NAME?</v>
      </c>
      <c r="CD4" t="e">
        <f>_XLL.XPGETDIMLABEL(0,1,"XPQUERYDOC_4")</f>
        <v>#NAME?</v>
      </c>
      <c r="CE4" t="e">
        <f>_XLL.XPGETDIMLABEL(0,2,"XPQUERYDOC_4")</f>
        <v>#NAME?</v>
      </c>
      <c r="CF4" t="e">
        <f>_XLL.XPGETDIMLABEL(0,3,"XPQUERYDOC_4")</f>
        <v>#NAME?</v>
      </c>
      <c r="CG4" t="e">
        <f>_XLL.XPGETDIMLABEL(0,4,"XPQUERYDOC_4")</f>
        <v>#NAME?</v>
      </c>
      <c r="CH4" t="e">
        <f>_XLL.XPGETDIMLABEL(0,5,"XPQUERYDOC_4")</f>
        <v>#NAME?</v>
      </c>
    </row>
    <row r="5" spans="1:86" ht="12.75">
      <c r="A5" t="e">
        <f>_XLL.XPGETDIMLABEL(3,0,"XPQUERYDOC_4")</f>
        <v>#NAME?</v>
      </c>
      <c r="B5" t="e">
        <f>_XLL.XPGETDIMLABEL(2,0,"XPQUERYDOC_4")</f>
        <v>#NAME?</v>
      </c>
      <c r="C5" t="e">
        <f>_XLL.XPGETDATACELL(((XPQUERYDOC_4!$A5-3)*84)+(XPQUERYDOC_4!C$1-1),"XPQUERYDOC_4")</f>
        <v>#NAME?</v>
      </c>
      <c r="D5" t="e">
        <f>_XLL.XPGETDATACELL(((XPQUERYDOC_4!$A5-3)*84)+(XPQUERYDOC_4!D$1-1),"XPQUERYDOC_4")</f>
        <v>#NAME?</v>
      </c>
      <c r="E5" t="e">
        <f>_XLL.XPGETDATACELL(((XPQUERYDOC_4!$A5-3)*84)+(XPQUERYDOC_4!E$1-1),"XPQUERYDOC_4")</f>
        <v>#NAME?</v>
      </c>
      <c r="F5" t="e">
        <f>_XLL.XPGETDATACELL(((XPQUERYDOC_4!$A5-3)*84)+(XPQUERYDOC_4!F$1-1),"XPQUERYDOC_4")</f>
        <v>#NAME?</v>
      </c>
      <c r="G5" t="e">
        <f>_XLL.XPGETDATACELL(((XPQUERYDOC_4!$A5-3)*84)+(XPQUERYDOC_4!G$1-1),"XPQUERYDOC_4")</f>
        <v>#NAME?</v>
      </c>
      <c r="H5" t="e">
        <f>_XLL.XPGETDATACELL(((XPQUERYDOC_4!$A5-3)*84)+(XPQUERYDOC_4!H$1-1),"XPQUERYDOC_4")</f>
        <v>#NAME?</v>
      </c>
      <c r="I5" t="e">
        <f>_XLL.XPGETDATACELL(((XPQUERYDOC_4!$A5-3)*84)+(XPQUERYDOC_4!I$1-1),"XPQUERYDOC_4")</f>
        <v>#NAME?</v>
      </c>
      <c r="J5" t="e">
        <f>_XLL.XPGETDATACELL(((XPQUERYDOC_4!$A5-3)*84)+(XPQUERYDOC_4!J$1-1),"XPQUERYDOC_4")</f>
        <v>#NAME?</v>
      </c>
      <c r="K5" t="e">
        <f>_XLL.XPGETDATACELL(((XPQUERYDOC_4!$A5-3)*84)+(XPQUERYDOC_4!K$1-1),"XPQUERYDOC_4")</f>
        <v>#NAME?</v>
      </c>
      <c r="L5" t="e">
        <f>_XLL.XPGETDATACELL(((XPQUERYDOC_4!$A5-3)*84)+(XPQUERYDOC_4!L$1-1),"XPQUERYDOC_4")</f>
        <v>#NAME?</v>
      </c>
      <c r="M5" t="e">
        <f>_XLL.XPGETDATACELL(((XPQUERYDOC_4!$A5-3)*84)+(XPQUERYDOC_4!M$1-1),"XPQUERYDOC_4")</f>
        <v>#NAME?</v>
      </c>
      <c r="N5" t="e">
        <f>_XLL.XPGETDATACELL(((XPQUERYDOC_4!$A5-3)*84)+(XPQUERYDOC_4!N$1-1),"XPQUERYDOC_4")</f>
        <v>#NAME?</v>
      </c>
      <c r="O5" t="e">
        <f>_XLL.XPGETDATACELL(((XPQUERYDOC_4!$A5-3)*84)+(XPQUERYDOC_4!O$1-1),"XPQUERYDOC_4")</f>
        <v>#NAME?</v>
      </c>
      <c r="P5" t="e">
        <f>_XLL.XPGETDATACELL(((XPQUERYDOC_4!$A5-3)*84)+(XPQUERYDOC_4!P$1-1),"XPQUERYDOC_4")</f>
        <v>#NAME?</v>
      </c>
      <c r="Q5" t="e">
        <f>_XLL.XPGETDATACELL(((XPQUERYDOC_4!$A5-3)*84)+(XPQUERYDOC_4!Q$1-1),"XPQUERYDOC_4")</f>
        <v>#NAME?</v>
      </c>
      <c r="R5" t="e">
        <f>_XLL.XPGETDATACELL(((XPQUERYDOC_4!$A5-3)*84)+(XPQUERYDOC_4!R$1-1),"XPQUERYDOC_4")</f>
        <v>#NAME?</v>
      </c>
      <c r="S5" t="e">
        <f>_XLL.XPGETDATACELL(((XPQUERYDOC_4!$A5-3)*84)+(XPQUERYDOC_4!S$1-1),"XPQUERYDOC_4")</f>
        <v>#NAME?</v>
      </c>
      <c r="T5" t="e">
        <f>_XLL.XPGETDATACELL(((XPQUERYDOC_4!$A5-3)*84)+(XPQUERYDOC_4!T$1-1),"XPQUERYDOC_4")</f>
        <v>#NAME?</v>
      </c>
      <c r="U5" t="e">
        <f>_XLL.XPGETDATACELL(((XPQUERYDOC_4!$A5-3)*84)+(XPQUERYDOC_4!U$1-1),"XPQUERYDOC_4")</f>
        <v>#NAME?</v>
      </c>
      <c r="V5" t="e">
        <f>_XLL.XPGETDATACELL(((XPQUERYDOC_4!$A5-3)*84)+(XPQUERYDOC_4!V$1-1),"XPQUERYDOC_4")</f>
        <v>#NAME?</v>
      </c>
      <c r="W5" t="e">
        <f>_XLL.XPGETDATACELL(((XPQUERYDOC_4!$A5-3)*84)+(XPQUERYDOC_4!W$1-1),"XPQUERYDOC_4")</f>
        <v>#NAME?</v>
      </c>
      <c r="X5" t="e">
        <f>_XLL.XPGETDATACELL(((XPQUERYDOC_4!$A5-3)*84)+(XPQUERYDOC_4!X$1-1),"XPQUERYDOC_4")</f>
        <v>#NAME?</v>
      </c>
      <c r="Y5" t="e">
        <f>_XLL.XPGETDATACELL(((XPQUERYDOC_4!$A5-3)*84)+(XPQUERYDOC_4!Y$1-1),"XPQUERYDOC_4")</f>
        <v>#NAME?</v>
      </c>
      <c r="Z5" t="e">
        <f>_XLL.XPGETDATACELL(((XPQUERYDOC_4!$A5-3)*84)+(XPQUERYDOC_4!Z$1-1),"XPQUERYDOC_4")</f>
        <v>#NAME?</v>
      </c>
      <c r="AA5" t="e">
        <f>_XLL.XPGETDATACELL(((XPQUERYDOC_4!$A5-3)*84)+(XPQUERYDOC_4!AA$1-1),"XPQUERYDOC_4")</f>
        <v>#NAME?</v>
      </c>
      <c r="AB5" t="e">
        <f>_XLL.XPGETDATACELL(((XPQUERYDOC_4!$A5-3)*84)+(XPQUERYDOC_4!AB$1-1),"XPQUERYDOC_4")</f>
        <v>#NAME?</v>
      </c>
      <c r="AC5" t="e">
        <f>_XLL.XPGETDATACELL(((XPQUERYDOC_4!$A5-3)*84)+(XPQUERYDOC_4!AC$1-1),"XPQUERYDOC_4")</f>
        <v>#NAME?</v>
      </c>
      <c r="AD5" t="e">
        <f>_XLL.XPGETDATACELL(((XPQUERYDOC_4!$A5-3)*84)+(XPQUERYDOC_4!AD$1-1),"XPQUERYDOC_4")</f>
        <v>#NAME?</v>
      </c>
      <c r="AE5" t="e">
        <f>_XLL.XPGETDATACELL(((XPQUERYDOC_4!$A5-3)*84)+(XPQUERYDOC_4!AE$1-1),"XPQUERYDOC_4")</f>
        <v>#NAME?</v>
      </c>
      <c r="AF5" t="e">
        <f>_XLL.XPGETDATACELL(((XPQUERYDOC_4!$A5-3)*84)+(XPQUERYDOC_4!AF$1-1),"XPQUERYDOC_4")</f>
        <v>#NAME?</v>
      </c>
      <c r="AG5" t="e">
        <f>_XLL.XPGETDATACELL(((XPQUERYDOC_4!$A5-3)*84)+(XPQUERYDOC_4!AG$1-1),"XPQUERYDOC_4")</f>
        <v>#NAME?</v>
      </c>
      <c r="AH5" t="e">
        <f>_XLL.XPGETDATACELL(((XPQUERYDOC_4!$A5-3)*84)+(XPQUERYDOC_4!AH$1-1),"XPQUERYDOC_4")</f>
        <v>#NAME?</v>
      </c>
      <c r="AI5" t="e">
        <f>_XLL.XPGETDATACELL(((XPQUERYDOC_4!$A5-3)*84)+(XPQUERYDOC_4!AI$1-1),"XPQUERYDOC_4")</f>
        <v>#NAME?</v>
      </c>
      <c r="AJ5" t="e">
        <f>_XLL.XPGETDATACELL(((XPQUERYDOC_4!$A5-3)*84)+(XPQUERYDOC_4!AJ$1-1),"XPQUERYDOC_4")</f>
        <v>#NAME?</v>
      </c>
      <c r="AK5" t="e">
        <f>_XLL.XPGETDATACELL(((XPQUERYDOC_4!$A5-3)*84)+(XPQUERYDOC_4!AK$1-1),"XPQUERYDOC_4")</f>
        <v>#NAME?</v>
      </c>
      <c r="AL5" t="e">
        <f>_XLL.XPGETDATACELL(((XPQUERYDOC_4!$A5-3)*84)+(XPQUERYDOC_4!AL$1-1),"XPQUERYDOC_4")</f>
        <v>#NAME?</v>
      </c>
      <c r="AM5" t="e">
        <f>_XLL.XPGETDATACELL(((XPQUERYDOC_4!$A5-3)*84)+(XPQUERYDOC_4!AM$1-1),"XPQUERYDOC_4")</f>
        <v>#NAME?</v>
      </c>
      <c r="AN5" t="e">
        <f>_XLL.XPGETDATACELL(((XPQUERYDOC_4!$A5-3)*84)+(XPQUERYDOC_4!AN$1-1),"XPQUERYDOC_4")</f>
        <v>#NAME?</v>
      </c>
      <c r="AO5" t="e">
        <f>_XLL.XPGETDATACELL(((XPQUERYDOC_4!$A5-3)*84)+(XPQUERYDOC_4!AO$1-1),"XPQUERYDOC_4")</f>
        <v>#NAME?</v>
      </c>
      <c r="AP5" t="e">
        <f>_XLL.XPGETDATACELL(((XPQUERYDOC_4!$A5-3)*84)+(XPQUERYDOC_4!AP$1-1),"XPQUERYDOC_4")</f>
        <v>#NAME?</v>
      </c>
      <c r="AQ5" t="e">
        <f>_XLL.XPGETDATACELL(((XPQUERYDOC_4!$A5-3)*84)+(XPQUERYDOC_4!AQ$1-1),"XPQUERYDOC_4")</f>
        <v>#NAME?</v>
      </c>
      <c r="AR5" t="e">
        <f>_XLL.XPGETDATACELL(((XPQUERYDOC_4!$A5-3)*84)+(XPQUERYDOC_4!AR$1-1),"XPQUERYDOC_4")</f>
        <v>#NAME?</v>
      </c>
      <c r="AS5" t="e">
        <f>_XLL.XPGETDATACELL(((XPQUERYDOC_4!$A5-3)*84)+(XPQUERYDOC_4!AS$1-1),"XPQUERYDOC_4")</f>
        <v>#NAME?</v>
      </c>
      <c r="AT5" t="e">
        <f>_XLL.XPGETDATACELL(((XPQUERYDOC_4!$A5-3)*84)+(XPQUERYDOC_4!AT$1-1),"XPQUERYDOC_4")</f>
        <v>#NAME?</v>
      </c>
      <c r="AU5" t="e">
        <f>_XLL.XPGETDATACELL(((XPQUERYDOC_4!$A5-3)*84)+(XPQUERYDOC_4!AU$1-1),"XPQUERYDOC_4")</f>
        <v>#NAME?</v>
      </c>
      <c r="AV5" t="e">
        <f>_XLL.XPGETDATACELL(((XPQUERYDOC_4!$A5-3)*84)+(XPQUERYDOC_4!AV$1-1),"XPQUERYDOC_4")</f>
        <v>#NAME?</v>
      </c>
      <c r="AW5" t="e">
        <f>_XLL.XPGETDATACELL(((XPQUERYDOC_4!$A5-3)*84)+(XPQUERYDOC_4!AW$1-1),"XPQUERYDOC_4")</f>
        <v>#NAME?</v>
      </c>
      <c r="AX5" t="e">
        <f>_XLL.XPGETDATACELL(((XPQUERYDOC_4!$A5-3)*84)+(XPQUERYDOC_4!AX$1-1),"XPQUERYDOC_4")</f>
        <v>#NAME?</v>
      </c>
      <c r="AY5" t="e">
        <f>_XLL.XPGETDATACELL(((XPQUERYDOC_4!$A5-3)*84)+(XPQUERYDOC_4!AY$1-1),"XPQUERYDOC_4")</f>
        <v>#NAME?</v>
      </c>
      <c r="AZ5" t="e">
        <f>_XLL.XPGETDATACELL(((XPQUERYDOC_4!$A5-3)*84)+(XPQUERYDOC_4!AZ$1-1),"XPQUERYDOC_4")</f>
        <v>#NAME?</v>
      </c>
      <c r="BA5" t="e">
        <f>_XLL.XPGETDATACELL(((XPQUERYDOC_4!$A5-3)*84)+(XPQUERYDOC_4!BA$1-1),"XPQUERYDOC_4")</f>
        <v>#NAME?</v>
      </c>
      <c r="BB5" t="e">
        <f>_XLL.XPGETDATACELL(((XPQUERYDOC_4!$A5-3)*84)+(XPQUERYDOC_4!BB$1-1),"XPQUERYDOC_4")</f>
        <v>#NAME?</v>
      </c>
      <c r="BC5" t="e">
        <f>_XLL.XPGETDATACELL(((XPQUERYDOC_4!$A5-3)*84)+(XPQUERYDOC_4!BC$1-1),"XPQUERYDOC_4")</f>
        <v>#NAME?</v>
      </c>
      <c r="BD5" t="e">
        <f>_XLL.XPGETDATACELL(((XPQUERYDOC_4!$A5-3)*84)+(XPQUERYDOC_4!BD$1-1),"XPQUERYDOC_4")</f>
        <v>#NAME?</v>
      </c>
      <c r="BE5" t="e">
        <f>_XLL.XPGETDATACELL(((XPQUERYDOC_4!$A5-3)*84)+(XPQUERYDOC_4!BE$1-1),"XPQUERYDOC_4")</f>
        <v>#NAME?</v>
      </c>
      <c r="BF5" t="e">
        <f>_XLL.XPGETDATACELL(((XPQUERYDOC_4!$A5-3)*84)+(XPQUERYDOC_4!BF$1-1),"XPQUERYDOC_4")</f>
        <v>#NAME?</v>
      </c>
      <c r="BG5" t="e">
        <f>_XLL.XPGETDATACELL(((XPQUERYDOC_4!$A5-3)*84)+(XPQUERYDOC_4!BG$1-1),"XPQUERYDOC_4")</f>
        <v>#NAME?</v>
      </c>
      <c r="BH5" t="e">
        <f>_XLL.XPGETDATACELL(((XPQUERYDOC_4!$A5-3)*84)+(XPQUERYDOC_4!BH$1-1),"XPQUERYDOC_4")</f>
        <v>#NAME?</v>
      </c>
      <c r="BI5" t="e">
        <f>_XLL.XPGETDATACELL(((XPQUERYDOC_4!$A5-3)*84)+(XPQUERYDOC_4!BI$1-1),"XPQUERYDOC_4")</f>
        <v>#NAME?</v>
      </c>
      <c r="BJ5" t="e">
        <f>_XLL.XPGETDATACELL(((XPQUERYDOC_4!$A5-3)*84)+(XPQUERYDOC_4!BJ$1-1),"XPQUERYDOC_4")</f>
        <v>#NAME?</v>
      </c>
      <c r="BK5" t="e">
        <f>_XLL.XPGETDATACELL(((XPQUERYDOC_4!$A5-3)*84)+(XPQUERYDOC_4!BK$1-1),"XPQUERYDOC_4")</f>
        <v>#NAME?</v>
      </c>
      <c r="BL5" t="e">
        <f>_XLL.XPGETDATACELL(((XPQUERYDOC_4!$A5-3)*84)+(XPQUERYDOC_4!BL$1-1),"XPQUERYDOC_4")</f>
        <v>#NAME?</v>
      </c>
      <c r="BM5" t="e">
        <f>_XLL.XPGETDATACELL(((XPQUERYDOC_4!$A5-3)*84)+(XPQUERYDOC_4!BM$1-1),"XPQUERYDOC_4")</f>
        <v>#NAME?</v>
      </c>
      <c r="BN5" t="e">
        <f>_XLL.XPGETDATACELL(((XPQUERYDOC_4!$A5-3)*84)+(XPQUERYDOC_4!BN$1-1),"XPQUERYDOC_4")</f>
        <v>#NAME?</v>
      </c>
      <c r="BO5" t="e">
        <f>_XLL.XPGETDATACELL(((XPQUERYDOC_4!$A5-3)*84)+(XPQUERYDOC_4!BO$1-1),"XPQUERYDOC_4")</f>
        <v>#NAME?</v>
      </c>
      <c r="BP5" t="e">
        <f>_XLL.XPGETDATACELL(((XPQUERYDOC_4!$A5-3)*84)+(XPQUERYDOC_4!BP$1-1),"XPQUERYDOC_4")</f>
        <v>#NAME?</v>
      </c>
      <c r="BQ5" t="e">
        <f>_XLL.XPGETDATACELL(((XPQUERYDOC_4!$A5-3)*84)+(XPQUERYDOC_4!BQ$1-1),"XPQUERYDOC_4")</f>
        <v>#NAME?</v>
      </c>
      <c r="BR5" t="e">
        <f>_XLL.XPGETDATACELL(((XPQUERYDOC_4!$A5-3)*84)+(XPQUERYDOC_4!BR$1-1),"XPQUERYDOC_4")</f>
        <v>#NAME?</v>
      </c>
      <c r="BS5" t="e">
        <f>_XLL.XPGETDATACELL(((XPQUERYDOC_4!$A5-3)*84)+(XPQUERYDOC_4!BS$1-1),"XPQUERYDOC_4")</f>
        <v>#NAME?</v>
      </c>
      <c r="BT5" t="e">
        <f>_XLL.XPGETDATACELL(((XPQUERYDOC_4!$A5-3)*84)+(XPQUERYDOC_4!BT$1-1),"XPQUERYDOC_4")</f>
        <v>#NAME?</v>
      </c>
      <c r="BU5" t="e">
        <f>_XLL.XPGETDATACELL(((XPQUERYDOC_4!$A5-3)*84)+(XPQUERYDOC_4!BU$1-1),"XPQUERYDOC_4")</f>
        <v>#NAME?</v>
      </c>
      <c r="BV5" t="e">
        <f>_XLL.XPGETDATACELL(((XPQUERYDOC_4!$A5-3)*84)+(XPQUERYDOC_4!BV$1-1),"XPQUERYDOC_4")</f>
        <v>#NAME?</v>
      </c>
      <c r="BW5" t="e">
        <f>_XLL.XPGETDATACELL(((XPQUERYDOC_4!$A5-3)*84)+(XPQUERYDOC_4!BW$1-1),"XPQUERYDOC_4")</f>
        <v>#NAME?</v>
      </c>
      <c r="BX5" t="e">
        <f>_XLL.XPGETDATACELL(((XPQUERYDOC_4!$A5-3)*84)+(XPQUERYDOC_4!BX$1-1),"XPQUERYDOC_4")</f>
        <v>#NAME?</v>
      </c>
      <c r="BY5" t="e">
        <f>_XLL.XPGETDATACELL(((XPQUERYDOC_4!$A5-3)*84)+(XPQUERYDOC_4!BY$1-1),"XPQUERYDOC_4")</f>
        <v>#NAME?</v>
      </c>
      <c r="BZ5" t="e">
        <f>_XLL.XPGETDATACELL(((XPQUERYDOC_4!$A5-3)*84)+(XPQUERYDOC_4!BZ$1-1),"XPQUERYDOC_4")</f>
        <v>#NAME?</v>
      </c>
      <c r="CA5" t="e">
        <f>_XLL.XPGETDATACELL(((XPQUERYDOC_4!$A5-3)*84)+(XPQUERYDOC_4!CA$1-1),"XPQUERYDOC_4")</f>
        <v>#NAME?</v>
      </c>
      <c r="CB5" t="e">
        <f>_XLL.XPGETDATACELL(((XPQUERYDOC_4!$A5-3)*84)+(XPQUERYDOC_4!CB$1-1),"XPQUERYDOC_4")</f>
        <v>#NAME?</v>
      </c>
      <c r="CC5" t="e">
        <f>_XLL.XPGETDATACELL(((XPQUERYDOC_4!$A5-3)*84)+(XPQUERYDOC_4!CC$1-1),"XPQUERYDOC_4")</f>
        <v>#NAME?</v>
      </c>
      <c r="CD5" t="e">
        <f>_XLL.XPGETDATACELL(((XPQUERYDOC_4!$A5-3)*84)+(XPQUERYDOC_4!CD$1-1),"XPQUERYDOC_4")</f>
        <v>#NAME?</v>
      </c>
      <c r="CE5" t="e">
        <f>_XLL.XPGETDATACELL(((XPQUERYDOC_4!$A5-3)*84)+(XPQUERYDOC_4!CE$1-1),"XPQUERYDOC_4")</f>
        <v>#NAME?</v>
      </c>
      <c r="CF5" t="e">
        <f>_XLL.XPGETDATACELL(((XPQUERYDOC_4!$A5-3)*84)+(XPQUERYDOC_4!CF$1-1),"XPQUERYDOC_4")</f>
        <v>#NAME?</v>
      </c>
      <c r="CG5" t="e">
        <f>_XLL.XPGETDATACELL(((XPQUERYDOC_4!$A5-3)*84)+(XPQUERYDOC_4!CG$1-1),"XPQUERYDOC_4")</f>
        <v>#NAME?</v>
      </c>
      <c r="CH5" t="e">
        <f>_XLL.XPGETDATACELL(((XPQUERYDOC_4!$A5-3)*84)+(XPQUERYDOC_4!CH$1-1),"XPQUERYDOC_4")</f>
        <v>#NAME?</v>
      </c>
    </row>
    <row r="6" spans="2:86" ht="12.75">
      <c r="B6" t="e">
        <f>_XLL.XPGETDIMLABEL(2,1,"XPQUERYDOC_4")</f>
        <v>#NAME?</v>
      </c>
      <c r="C6" t="e">
        <f>_XLL.XPGETDATACELL(((XPQUERYDOC_4!$A6-3)*84)+(XPQUERYDOC_4!C$1-1),"XPQUERYDOC_4")</f>
        <v>#NAME?</v>
      </c>
      <c r="D6" t="e">
        <f>_XLL.XPGETDATACELL(((XPQUERYDOC_4!$A6-3)*84)+(XPQUERYDOC_4!D$1-1),"XPQUERYDOC_4")</f>
        <v>#NAME?</v>
      </c>
      <c r="E6" t="e">
        <f>_XLL.XPGETDATACELL(((XPQUERYDOC_4!$A6-3)*84)+(XPQUERYDOC_4!E$1-1),"XPQUERYDOC_4")</f>
        <v>#NAME?</v>
      </c>
      <c r="F6" t="e">
        <f>_XLL.XPGETDATACELL(((XPQUERYDOC_4!$A6-3)*84)+(XPQUERYDOC_4!F$1-1),"XPQUERYDOC_4")</f>
        <v>#NAME?</v>
      </c>
      <c r="G6" t="e">
        <f>_XLL.XPGETDATACELL(((XPQUERYDOC_4!$A6-3)*84)+(XPQUERYDOC_4!G$1-1),"XPQUERYDOC_4")</f>
        <v>#NAME?</v>
      </c>
      <c r="H6" t="e">
        <f>_XLL.XPGETDATACELL(((XPQUERYDOC_4!$A6-3)*84)+(XPQUERYDOC_4!H$1-1),"XPQUERYDOC_4")</f>
        <v>#NAME?</v>
      </c>
      <c r="I6" t="e">
        <f>_XLL.XPGETDATACELL(((XPQUERYDOC_4!$A6-3)*84)+(XPQUERYDOC_4!I$1-1),"XPQUERYDOC_4")</f>
        <v>#NAME?</v>
      </c>
      <c r="J6" t="e">
        <f>_XLL.XPGETDATACELL(((XPQUERYDOC_4!$A6-3)*84)+(XPQUERYDOC_4!J$1-1),"XPQUERYDOC_4")</f>
        <v>#NAME?</v>
      </c>
      <c r="K6" t="e">
        <f>_XLL.XPGETDATACELL(((XPQUERYDOC_4!$A6-3)*84)+(XPQUERYDOC_4!K$1-1),"XPQUERYDOC_4")</f>
        <v>#NAME?</v>
      </c>
      <c r="L6" t="e">
        <f>_XLL.XPGETDATACELL(((XPQUERYDOC_4!$A6-3)*84)+(XPQUERYDOC_4!L$1-1),"XPQUERYDOC_4")</f>
        <v>#NAME?</v>
      </c>
      <c r="M6" t="e">
        <f>_XLL.XPGETDATACELL(((XPQUERYDOC_4!$A6-3)*84)+(XPQUERYDOC_4!M$1-1),"XPQUERYDOC_4")</f>
        <v>#NAME?</v>
      </c>
      <c r="N6" t="e">
        <f>_XLL.XPGETDATACELL(((XPQUERYDOC_4!$A6-3)*84)+(XPQUERYDOC_4!N$1-1),"XPQUERYDOC_4")</f>
        <v>#NAME?</v>
      </c>
      <c r="O6" t="e">
        <f>_XLL.XPGETDATACELL(((XPQUERYDOC_4!$A6-3)*84)+(XPQUERYDOC_4!O$1-1),"XPQUERYDOC_4")</f>
        <v>#NAME?</v>
      </c>
      <c r="P6" t="e">
        <f>_XLL.XPGETDATACELL(((XPQUERYDOC_4!$A6-3)*84)+(XPQUERYDOC_4!P$1-1),"XPQUERYDOC_4")</f>
        <v>#NAME?</v>
      </c>
      <c r="Q6" t="e">
        <f>_XLL.XPGETDATACELL(((XPQUERYDOC_4!$A6-3)*84)+(XPQUERYDOC_4!Q$1-1),"XPQUERYDOC_4")</f>
        <v>#NAME?</v>
      </c>
      <c r="R6" t="e">
        <f>_XLL.XPGETDATACELL(((XPQUERYDOC_4!$A6-3)*84)+(XPQUERYDOC_4!R$1-1),"XPQUERYDOC_4")</f>
        <v>#NAME?</v>
      </c>
      <c r="S6" t="e">
        <f>_XLL.XPGETDATACELL(((XPQUERYDOC_4!$A6-3)*84)+(XPQUERYDOC_4!S$1-1),"XPQUERYDOC_4")</f>
        <v>#NAME?</v>
      </c>
      <c r="T6" t="e">
        <f>_XLL.XPGETDATACELL(((XPQUERYDOC_4!$A6-3)*84)+(XPQUERYDOC_4!T$1-1),"XPQUERYDOC_4")</f>
        <v>#NAME?</v>
      </c>
      <c r="U6" t="e">
        <f>_XLL.XPGETDATACELL(((XPQUERYDOC_4!$A6-3)*84)+(XPQUERYDOC_4!U$1-1),"XPQUERYDOC_4")</f>
        <v>#NAME?</v>
      </c>
      <c r="V6" t="e">
        <f>_XLL.XPGETDATACELL(((XPQUERYDOC_4!$A6-3)*84)+(XPQUERYDOC_4!V$1-1),"XPQUERYDOC_4")</f>
        <v>#NAME?</v>
      </c>
      <c r="W6" t="e">
        <f>_XLL.XPGETDATACELL(((XPQUERYDOC_4!$A6-3)*84)+(XPQUERYDOC_4!W$1-1),"XPQUERYDOC_4")</f>
        <v>#NAME?</v>
      </c>
      <c r="X6" t="e">
        <f>_XLL.XPGETDATACELL(((XPQUERYDOC_4!$A6-3)*84)+(XPQUERYDOC_4!X$1-1),"XPQUERYDOC_4")</f>
        <v>#NAME?</v>
      </c>
      <c r="Y6" t="e">
        <f>_XLL.XPGETDATACELL(((XPQUERYDOC_4!$A6-3)*84)+(XPQUERYDOC_4!Y$1-1),"XPQUERYDOC_4")</f>
        <v>#NAME?</v>
      </c>
      <c r="Z6" t="e">
        <f>_XLL.XPGETDATACELL(((XPQUERYDOC_4!$A6-3)*84)+(XPQUERYDOC_4!Z$1-1),"XPQUERYDOC_4")</f>
        <v>#NAME?</v>
      </c>
      <c r="AA6" t="e">
        <f>_XLL.XPGETDATACELL(((XPQUERYDOC_4!$A6-3)*84)+(XPQUERYDOC_4!AA$1-1),"XPQUERYDOC_4")</f>
        <v>#NAME?</v>
      </c>
      <c r="AB6" t="e">
        <f>_XLL.XPGETDATACELL(((XPQUERYDOC_4!$A6-3)*84)+(XPQUERYDOC_4!AB$1-1),"XPQUERYDOC_4")</f>
        <v>#NAME?</v>
      </c>
      <c r="AC6" t="e">
        <f>_XLL.XPGETDATACELL(((XPQUERYDOC_4!$A6-3)*84)+(XPQUERYDOC_4!AC$1-1),"XPQUERYDOC_4")</f>
        <v>#NAME?</v>
      </c>
      <c r="AD6" t="e">
        <f>_XLL.XPGETDATACELL(((XPQUERYDOC_4!$A6-3)*84)+(XPQUERYDOC_4!AD$1-1),"XPQUERYDOC_4")</f>
        <v>#NAME?</v>
      </c>
      <c r="AE6" t="e">
        <f>_XLL.XPGETDATACELL(((XPQUERYDOC_4!$A6-3)*84)+(XPQUERYDOC_4!AE$1-1),"XPQUERYDOC_4")</f>
        <v>#NAME?</v>
      </c>
      <c r="AF6" t="e">
        <f>_XLL.XPGETDATACELL(((XPQUERYDOC_4!$A6-3)*84)+(XPQUERYDOC_4!AF$1-1),"XPQUERYDOC_4")</f>
        <v>#NAME?</v>
      </c>
      <c r="AG6" t="e">
        <f>_XLL.XPGETDATACELL(((XPQUERYDOC_4!$A6-3)*84)+(XPQUERYDOC_4!AG$1-1),"XPQUERYDOC_4")</f>
        <v>#NAME?</v>
      </c>
      <c r="AH6" t="e">
        <f>_XLL.XPGETDATACELL(((XPQUERYDOC_4!$A6-3)*84)+(XPQUERYDOC_4!AH$1-1),"XPQUERYDOC_4")</f>
        <v>#NAME?</v>
      </c>
      <c r="AI6" t="e">
        <f>_XLL.XPGETDATACELL(((XPQUERYDOC_4!$A6-3)*84)+(XPQUERYDOC_4!AI$1-1),"XPQUERYDOC_4")</f>
        <v>#NAME?</v>
      </c>
      <c r="AJ6" t="e">
        <f>_XLL.XPGETDATACELL(((XPQUERYDOC_4!$A6-3)*84)+(XPQUERYDOC_4!AJ$1-1),"XPQUERYDOC_4")</f>
        <v>#NAME?</v>
      </c>
      <c r="AK6" t="e">
        <f>_XLL.XPGETDATACELL(((XPQUERYDOC_4!$A6-3)*84)+(XPQUERYDOC_4!AK$1-1),"XPQUERYDOC_4")</f>
        <v>#NAME?</v>
      </c>
      <c r="AL6" t="e">
        <f>_XLL.XPGETDATACELL(((XPQUERYDOC_4!$A6-3)*84)+(XPQUERYDOC_4!AL$1-1),"XPQUERYDOC_4")</f>
        <v>#NAME?</v>
      </c>
      <c r="AM6" t="e">
        <f>_XLL.XPGETDATACELL(((XPQUERYDOC_4!$A6-3)*84)+(XPQUERYDOC_4!AM$1-1),"XPQUERYDOC_4")</f>
        <v>#NAME?</v>
      </c>
      <c r="AN6" t="e">
        <f>_XLL.XPGETDATACELL(((XPQUERYDOC_4!$A6-3)*84)+(XPQUERYDOC_4!AN$1-1),"XPQUERYDOC_4")</f>
        <v>#NAME?</v>
      </c>
      <c r="AO6" t="e">
        <f>_XLL.XPGETDATACELL(((XPQUERYDOC_4!$A6-3)*84)+(XPQUERYDOC_4!AO$1-1),"XPQUERYDOC_4")</f>
        <v>#NAME?</v>
      </c>
      <c r="AP6" t="e">
        <f>_XLL.XPGETDATACELL(((XPQUERYDOC_4!$A6-3)*84)+(XPQUERYDOC_4!AP$1-1),"XPQUERYDOC_4")</f>
        <v>#NAME?</v>
      </c>
      <c r="AQ6" t="e">
        <f>_XLL.XPGETDATACELL(((XPQUERYDOC_4!$A6-3)*84)+(XPQUERYDOC_4!AQ$1-1),"XPQUERYDOC_4")</f>
        <v>#NAME?</v>
      </c>
      <c r="AR6" t="e">
        <f>_XLL.XPGETDATACELL(((XPQUERYDOC_4!$A6-3)*84)+(XPQUERYDOC_4!AR$1-1),"XPQUERYDOC_4")</f>
        <v>#NAME?</v>
      </c>
      <c r="AS6" t="e">
        <f>_XLL.XPGETDATACELL(((XPQUERYDOC_4!$A6-3)*84)+(XPQUERYDOC_4!AS$1-1),"XPQUERYDOC_4")</f>
        <v>#NAME?</v>
      </c>
      <c r="AT6" t="e">
        <f>_XLL.XPGETDATACELL(((XPQUERYDOC_4!$A6-3)*84)+(XPQUERYDOC_4!AT$1-1),"XPQUERYDOC_4")</f>
        <v>#NAME?</v>
      </c>
      <c r="AU6" t="e">
        <f>_XLL.XPGETDATACELL(((XPQUERYDOC_4!$A6-3)*84)+(XPQUERYDOC_4!AU$1-1),"XPQUERYDOC_4")</f>
        <v>#NAME?</v>
      </c>
      <c r="AV6" t="e">
        <f>_XLL.XPGETDATACELL(((XPQUERYDOC_4!$A6-3)*84)+(XPQUERYDOC_4!AV$1-1),"XPQUERYDOC_4")</f>
        <v>#NAME?</v>
      </c>
      <c r="AW6" t="e">
        <f>_XLL.XPGETDATACELL(((XPQUERYDOC_4!$A6-3)*84)+(XPQUERYDOC_4!AW$1-1),"XPQUERYDOC_4")</f>
        <v>#NAME?</v>
      </c>
      <c r="AX6" t="e">
        <f>_XLL.XPGETDATACELL(((XPQUERYDOC_4!$A6-3)*84)+(XPQUERYDOC_4!AX$1-1),"XPQUERYDOC_4")</f>
        <v>#NAME?</v>
      </c>
      <c r="AY6" t="e">
        <f>_XLL.XPGETDATACELL(((XPQUERYDOC_4!$A6-3)*84)+(XPQUERYDOC_4!AY$1-1),"XPQUERYDOC_4")</f>
        <v>#NAME?</v>
      </c>
      <c r="AZ6" t="e">
        <f>_XLL.XPGETDATACELL(((XPQUERYDOC_4!$A6-3)*84)+(XPQUERYDOC_4!AZ$1-1),"XPQUERYDOC_4")</f>
        <v>#NAME?</v>
      </c>
      <c r="BA6" t="e">
        <f>_XLL.XPGETDATACELL(((XPQUERYDOC_4!$A6-3)*84)+(XPQUERYDOC_4!BA$1-1),"XPQUERYDOC_4")</f>
        <v>#NAME?</v>
      </c>
      <c r="BB6" t="e">
        <f>_XLL.XPGETDATACELL(((XPQUERYDOC_4!$A6-3)*84)+(XPQUERYDOC_4!BB$1-1),"XPQUERYDOC_4")</f>
        <v>#NAME?</v>
      </c>
      <c r="BC6" t="e">
        <f>_XLL.XPGETDATACELL(((XPQUERYDOC_4!$A6-3)*84)+(XPQUERYDOC_4!BC$1-1),"XPQUERYDOC_4")</f>
        <v>#NAME?</v>
      </c>
      <c r="BD6" t="e">
        <f>_XLL.XPGETDATACELL(((XPQUERYDOC_4!$A6-3)*84)+(XPQUERYDOC_4!BD$1-1),"XPQUERYDOC_4")</f>
        <v>#NAME?</v>
      </c>
      <c r="BE6" t="e">
        <f>_XLL.XPGETDATACELL(((XPQUERYDOC_4!$A6-3)*84)+(XPQUERYDOC_4!BE$1-1),"XPQUERYDOC_4")</f>
        <v>#NAME?</v>
      </c>
      <c r="BF6" t="e">
        <f>_XLL.XPGETDATACELL(((XPQUERYDOC_4!$A6-3)*84)+(XPQUERYDOC_4!BF$1-1),"XPQUERYDOC_4")</f>
        <v>#NAME?</v>
      </c>
      <c r="BG6" t="e">
        <f>_XLL.XPGETDATACELL(((XPQUERYDOC_4!$A6-3)*84)+(XPQUERYDOC_4!BG$1-1),"XPQUERYDOC_4")</f>
        <v>#NAME?</v>
      </c>
      <c r="BH6" t="e">
        <f>_XLL.XPGETDATACELL(((XPQUERYDOC_4!$A6-3)*84)+(XPQUERYDOC_4!BH$1-1),"XPQUERYDOC_4")</f>
        <v>#NAME?</v>
      </c>
      <c r="BI6" t="e">
        <f>_XLL.XPGETDATACELL(((XPQUERYDOC_4!$A6-3)*84)+(XPQUERYDOC_4!BI$1-1),"XPQUERYDOC_4")</f>
        <v>#NAME?</v>
      </c>
      <c r="BJ6" t="e">
        <f>_XLL.XPGETDATACELL(((XPQUERYDOC_4!$A6-3)*84)+(XPQUERYDOC_4!BJ$1-1),"XPQUERYDOC_4")</f>
        <v>#NAME?</v>
      </c>
      <c r="BK6" t="e">
        <f>_XLL.XPGETDATACELL(((XPQUERYDOC_4!$A6-3)*84)+(XPQUERYDOC_4!BK$1-1),"XPQUERYDOC_4")</f>
        <v>#NAME?</v>
      </c>
      <c r="BL6" t="e">
        <f>_XLL.XPGETDATACELL(((XPQUERYDOC_4!$A6-3)*84)+(XPQUERYDOC_4!BL$1-1),"XPQUERYDOC_4")</f>
        <v>#NAME?</v>
      </c>
      <c r="BM6" t="e">
        <f>_XLL.XPGETDATACELL(((XPQUERYDOC_4!$A6-3)*84)+(XPQUERYDOC_4!BM$1-1),"XPQUERYDOC_4")</f>
        <v>#NAME?</v>
      </c>
      <c r="BN6" t="e">
        <f>_XLL.XPGETDATACELL(((XPQUERYDOC_4!$A6-3)*84)+(XPQUERYDOC_4!BN$1-1),"XPQUERYDOC_4")</f>
        <v>#NAME?</v>
      </c>
      <c r="BO6" t="e">
        <f>_XLL.XPGETDATACELL(((XPQUERYDOC_4!$A6-3)*84)+(XPQUERYDOC_4!BO$1-1),"XPQUERYDOC_4")</f>
        <v>#NAME?</v>
      </c>
      <c r="BP6" t="e">
        <f>_XLL.XPGETDATACELL(((XPQUERYDOC_4!$A6-3)*84)+(XPQUERYDOC_4!BP$1-1),"XPQUERYDOC_4")</f>
        <v>#NAME?</v>
      </c>
      <c r="BQ6" t="e">
        <f>_XLL.XPGETDATACELL(((XPQUERYDOC_4!$A6-3)*84)+(XPQUERYDOC_4!BQ$1-1),"XPQUERYDOC_4")</f>
        <v>#NAME?</v>
      </c>
      <c r="BR6" t="e">
        <f>_XLL.XPGETDATACELL(((XPQUERYDOC_4!$A6-3)*84)+(XPQUERYDOC_4!BR$1-1),"XPQUERYDOC_4")</f>
        <v>#NAME?</v>
      </c>
      <c r="BS6" t="e">
        <f>_XLL.XPGETDATACELL(((XPQUERYDOC_4!$A6-3)*84)+(XPQUERYDOC_4!BS$1-1),"XPQUERYDOC_4")</f>
        <v>#NAME?</v>
      </c>
      <c r="BT6" t="e">
        <f>_XLL.XPGETDATACELL(((XPQUERYDOC_4!$A6-3)*84)+(XPQUERYDOC_4!BT$1-1),"XPQUERYDOC_4")</f>
        <v>#NAME?</v>
      </c>
      <c r="BU6" t="e">
        <f>_XLL.XPGETDATACELL(((XPQUERYDOC_4!$A6-3)*84)+(XPQUERYDOC_4!BU$1-1),"XPQUERYDOC_4")</f>
        <v>#NAME?</v>
      </c>
      <c r="BV6" t="e">
        <f>_XLL.XPGETDATACELL(((XPQUERYDOC_4!$A6-3)*84)+(XPQUERYDOC_4!BV$1-1),"XPQUERYDOC_4")</f>
        <v>#NAME?</v>
      </c>
      <c r="BW6" t="e">
        <f>_XLL.XPGETDATACELL(((XPQUERYDOC_4!$A6-3)*84)+(XPQUERYDOC_4!BW$1-1),"XPQUERYDOC_4")</f>
        <v>#NAME?</v>
      </c>
      <c r="BX6" t="e">
        <f>_XLL.XPGETDATACELL(((XPQUERYDOC_4!$A6-3)*84)+(XPQUERYDOC_4!BX$1-1),"XPQUERYDOC_4")</f>
        <v>#NAME?</v>
      </c>
      <c r="BY6" t="e">
        <f>_XLL.XPGETDATACELL(((XPQUERYDOC_4!$A6-3)*84)+(XPQUERYDOC_4!BY$1-1),"XPQUERYDOC_4")</f>
        <v>#NAME?</v>
      </c>
      <c r="BZ6" t="e">
        <f>_XLL.XPGETDATACELL(((XPQUERYDOC_4!$A6-3)*84)+(XPQUERYDOC_4!BZ$1-1),"XPQUERYDOC_4")</f>
        <v>#NAME?</v>
      </c>
      <c r="CA6" t="e">
        <f>_XLL.XPGETDATACELL(((XPQUERYDOC_4!$A6-3)*84)+(XPQUERYDOC_4!CA$1-1),"XPQUERYDOC_4")</f>
        <v>#NAME?</v>
      </c>
      <c r="CB6" t="e">
        <f>_XLL.XPGETDATACELL(((XPQUERYDOC_4!$A6-3)*84)+(XPQUERYDOC_4!CB$1-1),"XPQUERYDOC_4")</f>
        <v>#NAME?</v>
      </c>
      <c r="CC6" t="e">
        <f>_XLL.XPGETDATACELL(((XPQUERYDOC_4!$A6-3)*84)+(XPQUERYDOC_4!CC$1-1),"XPQUERYDOC_4")</f>
        <v>#NAME?</v>
      </c>
      <c r="CD6" t="e">
        <f>_XLL.XPGETDATACELL(((XPQUERYDOC_4!$A6-3)*84)+(XPQUERYDOC_4!CD$1-1),"XPQUERYDOC_4")</f>
        <v>#NAME?</v>
      </c>
      <c r="CE6" t="e">
        <f>_XLL.XPGETDATACELL(((XPQUERYDOC_4!$A6-3)*84)+(XPQUERYDOC_4!CE$1-1),"XPQUERYDOC_4")</f>
        <v>#NAME?</v>
      </c>
      <c r="CF6" t="e">
        <f>_XLL.XPGETDATACELL(((XPQUERYDOC_4!$A6-3)*84)+(XPQUERYDOC_4!CF$1-1),"XPQUERYDOC_4")</f>
        <v>#NAME?</v>
      </c>
      <c r="CG6" t="e">
        <f>_XLL.XPGETDATACELL(((XPQUERYDOC_4!$A6-3)*84)+(XPQUERYDOC_4!CG$1-1),"XPQUERYDOC_4")</f>
        <v>#NAME?</v>
      </c>
      <c r="CH6" t="e">
        <f>_XLL.XPGETDATACELL(((XPQUERYDOC_4!$A6-3)*84)+(XPQUERYDOC_4!CH$1-1),"XPQUERYDOC_4")</f>
        <v>#NAME?</v>
      </c>
    </row>
    <row r="7" spans="2:86" ht="12.75">
      <c r="B7" t="e">
        <f>_XLL.XPGETDIMLABEL(2,2,"XPQUERYDOC_4")</f>
        <v>#NAME?</v>
      </c>
      <c r="C7" t="e">
        <f>_XLL.XPGETDATACELL(((XPQUERYDOC_4!$A7-3)*84)+(XPQUERYDOC_4!C$1-1),"XPQUERYDOC_4")</f>
        <v>#NAME?</v>
      </c>
      <c r="D7" t="e">
        <f>_XLL.XPGETDATACELL(((XPQUERYDOC_4!$A7-3)*84)+(XPQUERYDOC_4!D$1-1),"XPQUERYDOC_4")</f>
        <v>#NAME?</v>
      </c>
      <c r="E7" t="e">
        <f>_XLL.XPGETDATACELL(((XPQUERYDOC_4!$A7-3)*84)+(XPQUERYDOC_4!E$1-1),"XPQUERYDOC_4")</f>
        <v>#NAME?</v>
      </c>
      <c r="F7" t="e">
        <f>_XLL.XPGETDATACELL(((XPQUERYDOC_4!$A7-3)*84)+(XPQUERYDOC_4!F$1-1),"XPQUERYDOC_4")</f>
        <v>#NAME?</v>
      </c>
      <c r="G7" t="e">
        <f>_XLL.XPGETDATACELL(((XPQUERYDOC_4!$A7-3)*84)+(XPQUERYDOC_4!G$1-1),"XPQUERYDOC_4")</f>
        <v>#NAME?</v>
      </c>
      <c r="H7" t="e">
        <f>_XLL.XPGETDATACELL(((XPQUERYDOC_4!$A7-3)*84)+(XPQUERYDOC_4!H$1-1),"XPQUERYDOC_4")</f>
        <v>#NAME?</v>
      </c>
      <c r="I7" t="e">
        <f>_XLL.XPGETDATACELL(((XPQUERYDOC_4!$A7-3)*84)+(XPQUERYDOC_4!I$1-1),"XPQUERYDOC_4")</f>
        <v>#NAME?</v>
      </c>
      <c r="J7" t="e">
        <f>_XLL.XPGETDATACELL(((XPQUERYDOC_4!$A7-3)*84)+(XPQUERYDOC_4!J$1-1),"XPQUERYDOC_4")</f>
        <v>#NAME?</v>
      </c>
      <c r="K7" t="e">
        <f>_XLL.XPGETDATACELL(((XPQUERYDOC_4!$A7-3)*84)+(XPQUERYDOC_4!K$1-1),"XPQUERYDOC_4")</f>
        <v>#NAME?</v>
      </c>
      <c r="L7" t="e">
        <f>_XLL.XPGETDATACELL(((XPQUERYDOC_4!$A7-3)*84)+(XPQUERYDOC_4!L$1-1),"XPQUERYDOC_4")</f>
        <v>#NAME?</v>
      </c>
      <c r="M7" t="e">
        <f>_XLL.XPGETDATACELL(((XPQUERYDOC_4!$A7-3)*84)+(XPQUERYDOC_4!M$1-1),"XPQUERYDOC_4")</f>
        <v>#NAME?</v>
      </c>
      <c r="N7" t="e">
        <f>_XLL.XPGETDATACELL(((XPQUERYDOC_4!$A7-3)*84)+(XPQUERYDOC_4!N$1-1),"XPQUERYDOC_4")</f>
        <v>#NAME?</v>
      </c>
      <c r="O7" t="e">
        <f>_XLL.XPGETDATACELL(((XPQUERYDOC_4!$A7-3)*84)+(XPQUERYDOC_4!O$1-1),"XPQUERYDOC_4")</f>
        <v>#NAME?</v>
      </c>
      <c r="P7" t="e">
        <f>_XLL.XPGETDATACELL(((XPQUERYDOC_4!$A7-3)*84)+(XPQUERYDOC_4!P$1-1),"XPQUERYDOC_4")</f>
        <v>#NAME?</v>
      </c>
      <c r="Q7" t="e">
        <f>_XLL.XPGETDATACELL(((XPQUERYDOC_4!$A7-3)*84)+(XPQUERYDOC_4!Q$1-1),"XPQUERYDOC_4")</f>
        <v>#NAME?</v>
      </c>
      <c r="R7" t="e">
        <f>_XLL.XPGETDATACELL(((XPQUERYDOC_4!$A7-3)*84)+(XPQUERYDOC_4!R$1-1),"XPQUERYDOC_4")</f>
        <v>#NAME?</v>
      </c>
      <c r="S7" t="e">
        <f>_XLL.XPGETDATACELL(((XPQUERYDOC_4!$A7-3)*84)+(XPQUERYDOC_4!S$1-1),"XPQUERYDOC_4")</f>
        <v>#NAME?</v>
      </c>
      <c r="T7" t="e">
        <f>_XLL.XPGETDATACELL(((XPQUERYDOC_4!$A7-3)*84)+(XPQUERYDOC_4!T$1-1),"XPQUERYDOC_4")</f>
        <v>#NAME?</v>
      </c>
      <c r="U7" t="e">
        <f>_XLL.XPGETDATACELL(((XPQUERYDOC_4!$A7-3)*84)+(XPQUERYDOC_4!U$1-1),"XPQUERYDOC_4")</f>
        <v>#NAME?</v>
      </c>
      <c r="V7" t="e">
        <f>_XLL.XPGETDATACELL(((XPQUERYDOC_4!$A7-3)*84)+(XPQUERYDOC_4!V$1-1),"XPQUERYDOC_4")</f>
        <v>#NAME?</v>
      </c>
      <c r="W7" t="e">
        <f>_XLL.XPGETDATACELL(((XPQUERYDOC_4!$A7-3)*84)+(XPQUERYDOC_4!W$1-1),"XPQUERYDOC_4")</f>
        <v>#NAME?</v>
      </c>
      <c r="X7" t="e">
        <f>_XLL.XPGETDATACELL(((XPQUERYDOC_4!$A7-3)*84)+(XPQUERYDOC_4!X$1-1),"XPQUERYDOC_4")</f>
        <v>#NAME?</v>
      </c>
      <c r="Y7" t="e">
        <f>_XLL.XPGETDATACELL(((XPQUERYDOC_4!$A7-3)*84)+(XPQUERYDOC_4!Y$1-1),"XPQUERYDOC_4")</f>
        <v>#NAME?</v>
      </c>
      <c r="Z7" t="e">
        <f>_XLL.XPGETDATACELL(((XPQUERYDOC_4!$A7-3)*84)+(XPQUERYDOC_4!Z$1-1),"XPQUERYDOC_4")</f>
        <v>#NAME?</v>
      </c>
      <c r="AA7" t="e">
        <f>_XLL.XPGETDATACELL(((XPQUERYDOC_4!$A7-3)*84)+(XPQUERYDOC_4!AA$1-1),"XPQUERYDOC_4")</f>
        <v>#NAME?</v>
      </c>
      <c r="AB7" t="e">
        <f>_XLL.XPGETDATACELL(((XPQUERYDOC_4!$A7-3)*84)+(XPQUERYDOC_4!AB$1-1),"XPQUERYDOC_4")</f>
        <v>#NAME?</v>
      </c>
      <c r="AC7" t="e">
        <f>_XLL.XPGETDATACELL(((XPQUERYDOC_4!$A7-3)*84)+(XPQUERYDOC_4!AC$1-1),"XPQUERYDOC_4")</f>
        <v>#NAME?</v>
      </c>
      <c r="AD7" t="e">
        <f>_XLL.XPGETDATACELL(((XPQUERYDOC_4!$A7-3)*84)+(XPQUERYDOC_4!AD$1-1),"XPQUERYDOC_4")</f>
        <v>#NAME?</v>
      </c>
      <c r="AE7" t="e">
        <f>_XLL.XPGETDATACELL(((XPQUERYDOC_4!$A7-3)*84)+(XPQUERYDOC_4!AE$1-1),"XPQUERYDOC_4")</f>
        <v>#NAME?</v>
      </c>
      <c r="AF7" t="e">
        <f>_XLL.XPGETDATACELL(((XPQUERYDOC_4!$A7-3)*84)+(XPQUERYDOC_4!AF$1-1),"XPQUERYDOC_4")</f>
        <v>#NAME?</v>
      </c>
      <c r="AG7" t="e">
        <f>_XLL.XPGETDATACELL(((XPQUERYDOC_4!$A7-3)*84)+(XPQUERYDOC_4!AG$1-1),"XPQUERYDOC_4")</f>
        <v>#NAME?</v>
      </c>
      <c r="AH7" t="e">
        <f>_XLL.XPGETDATACELL(((XPQUERYDOC_4!$A7-3)*84)+(XPQUERYDOC_4!AH$1-1),"XPQUERYDOC_4")</f>
        <v>#NAME?</v>
      </c>
      <c r="AI7" t="e">
        <f>_XLL.XPGETDATACELL(((XPQUERYDOC_4!$A7-3)*84)+(XPQUERYDOC_4!AI$1-1),"XPQUERYDOC_4")</f>
        <v>#NAME?</v>
      </c>
      <c r="AJ7" t="e">
        <f>_XLL.XPGETDATACELL(((XPQUERYDOC_4!$A7-3)*84)+(XPQUERYDOC_4!AJ$1-1),"XPQUERYDOC_4")</f>
        <v>#NAME?</v>
      </c>
      <c r="AK7" t="e">
        <f>_XLL.XPGETDATACELL(((XPQUERYDOC_4!$A7-3)*84)+(XPQUERYDOC_4!AK$1-1),"XPQUERYDOC_4")</f>
        <v>#NAME?</v>
      </c>
      <c r="AL7" t="e">
        <f>_XLL.XPGETDATACELL(((XPQUERYDOC_4!$A7-3)*84)+(XPQUERYDOC_4!AL$1-1),"XPQUERYDOC_4")</f>
        <v>#NAME?</v>
      </c>
      <c r="AM7" t="e">
        <f>_XLL.XPGETDATACELL(((XPQUERYDOC_4!$A7-3)*84)+(XPQUERYDOC_4!AM$1-1),"XPQUERYDOC_4")</f>
        <v>#NAME?</v>
      </c>
      <c r="AN7" t="e">
        <f>_XLL.XPGETDATACELL(((XPQUERYDOC_4!$A7-3)*84)+(XPQUERYDOC_4!AN$1-1),"XPQUERYDOC_4")</f>
        <v>#NAME?</v>
      </c>
      <c r="AO7" t="e">
        <f>_XLL.XPGETDATACELL(((XPQUERYDOC_4!$A7-3)*84)+(XPQUERYDOC_4!AO$1-1),"XPQUERYDOC_4")</f>
        <v>#NAME?</v>
      </c>
      <c r="AP7" t="e">
        <f>_XLL.XPGETDATACELL(((XPQUERYDOC_4!$A7-3)*84)+(XPQUERYDOC_4!AP$1-1),"XPQUERYDOC_4")</f>
        <v>#NAME?</v>
      </c>
      <c r="AQ7" t="e">
        <f>_XLL.XPGETDATACELL(((XPQUERYDOC_4!$A7-3)*84)+(XPQUERYDOC_4!AQ$1-1),"XPQUERYDOC_4")</f>
        <v>#NAME?</v>
      </c>
      <c r="AR7" t="e">
        <f>_XLL.XPGETDATACELL(((XPQUERYDOC_4!$A7-3)*84)+(XPQUERYDOC_4!AR$1-1),"XPQUERYDOC_4")</f>
        <v>#NAME?</v>
      </c>
      <c r="AS7" t="e">
        <f>_XLL.XPGETDATACELL(((XPQUERYDOC_4!$A7-3)*84)+(XPQUERYDOC_4!AS$1-1),"XPQUERYDOC_4")</f>
        <v>#NAME?</v>
      </c>
      <c r="AT7" t="e">
        <f>_XLL.XPGETDATACELL(((XPQUERYDOC_4!$A7-3)*84)+(XPQUERYDOC_4!AT$1-1),"XPQUERYDOC_4")</f>
        <v>#NAME?</v>
      </c>
      <c r="AU7" t="e">
        <f>_XLL.XPGETDATACELL(((XPQUERYDOC_4!$A7-3)*84)+(XPQUERYDOC_4!AU$1-1),"XPQUERYDOC_4")</f>
        <v>#NAME?</v>
      </c>
      <c r="AV7" t="e">
        <f>_XLL.XPGETDATACELL(((XPQUERYDOC_4!$A7-3)*84)+(XPQUERYDOC_4!AV$1-1),"XPQUERYDOC_4")</f>
        <v>#NAME?</v>
      </c>
      <c r="AW7" t="e">
        <f>_XLL.XPGETDATACELL(((XPQUERYDOC_4!$A7-3)*84)+(XPQUERYDOC_4!AW$1-1),"XPQUERYDOC_4")</f>
        <v>#NAME?</v>
      </c>
      <c r="AX7" t="e">
        <f>_XLL.XPGETDATACELL(((XPQUERYDOC_4!$A7-3)*84)+(XPQUERYDOC_4!AX$1-1),"XPQUERYDOC_4")</f>
        <v>#NAME?</v>
      </c>
      <c r="AY7" t="e">
        <f>_XLL.XPGETDATACELL(((XPQUERYDOC_4!$A7-3)*84)+(XPQUERYDOC_4!AY$1-1),"XPQUERYDOC_4")</f>
        <v>#NAME?</v>
      </c>
      <c r="AZ7" t="e">
        <f>_XLL.XPGETDATACELL(((XPQUERYDOC_4!$A7-3)*84)+(XPQUERYDOC_4!AZ$1-1),"XPQUERYDOC_4")</f>
        <v>#NAME?</v>
      </c>
      <c r="BA7" t="e">
        <f>_XLL.XPGETDATACELL(((XPQUERYDOC_4!$A7-3)*84)+(XPQUERYDOC_4!BA$1-1),"XPQUERYDOC_4")</f>
        <v>#NAME?</v>
      </c>
      <c r="BB7" t="e">
        <f>_XLL.XPGETDATACELL(((XPQUERYDOC_4!$A7-3)*84)+(XPQUERYDOC_4!BB$1-1),"XPQUERYDOC_4")</f>
        <v>#NAME?</v>
      </c>
      <c r="BC7" t="e">
        <f>_XLL.XPGETDATACELL(((XPQUERYDOC_4!$A7-3)*84)+(XPQUERYDOC_4!BC$1-1),"XPQUERYDOC_4")</f>
        <v>#NAME?</v>
      </c>
      <c r="BD7" t="e">
        <f>_XLL.XPGETDATACELL(((XPQUERYDOC_4!$A7-3)*84)+(XPQUERYDOC_4!BD$1-1),"XPQUERYDOC_4")</f>
        <v>#NAME?</v>
      </c>
      <c r="BE7" t="e">
        <f>_XLL.XPGETDATACELL(((XPQUERYDOC_4!$A7-3)*84)+(XPQUERYDOC_4!BE$1-1),"XPQUERYDOC_4")</f>
        <v>#NAME?</v>
      </c>
      <c r="BF7" t="e">
        <f>_XLL.XPGETDATACELL(((XPQUERYDOC_4!$A7-3)*84)+(XPQUERYDOC_4!BF$1-1),"XPQUERYDOC_4")</f>
        <v>#NAME?</v>
      </c>
      <c r="BG7" t="e">
        <f>_XLL.XPGETDATACELL(((XPQUERYDOC_4!$A7-3)*84)+(XPQUERYDOC_4!BG$1-1),"XPQUERYDOC_4")</f>
        <v>#NAME?</v>
      </c>
      <c r="BH7" t="e">
        <f>_XLL.XPGETDATACELL(((XPQUERYDOC_4!$A7-3)*84)+(XPQUERYDOC_4!BH$1-1),"XPQUERYDOC_4")</f>
        <v>#NAME?</v>
      </c>
      <c r="BI7" t="e">
        <f>_XLL.XPGETDATACELL(((XPQUERYDOC_4!$A7-3)*84)+(XPQUERYDOC_4!BI$1-1),"XPQUERYDOC_4")</f>
        <v>#NAME?</v>
      </c>
      <c r="BJ7" t="e">
        <f>_XLL.XPGETDATACELL(((XPQUERYDOC_4!$A7-3)*84)+(XPQUERYDOC_4!BJ$1-1),"XPQUERYDOC_4")</f>
        <v>#NAME?</v>
      </c>
      <c r="BK7" t="e">
        <f>_XLL.XPGETDATACELL(((XPQUERYDOC_4!$A7-3)*84)+(XPQUERYDOC_4!BK$1-1),"XPQUERYDOC_4")</f>
        <v>#NAME?</v>
      </c>
      <c r="BL7" t="e">
        <f>_XLL.XPGETDATACELL(((XPQUERYDOC_4!$A7-3)*84)+(XPQUERYDOC_4!BL$1-1),"XPQUERYDOC_4")</f>
        <v>#NAME?</v>
      </c>
      <c r="BM7" t="e">
        <f>_XLL.XPGETDATACELL(((XPQUERYDOC_4!$A7-3)*84)+(XPQUERYDOC_4!BM$1-1),"XPQUERYDOC_4")</f>
        <v>#NAME?</v>
      </c>
      <c r="BN7" t="e">
        <f>_XLL.XPGETDATACELL(((XPQUERYDOC_4!$A7-3)*84)+(XPQUERYDOC_4!BN$1-1),"XPQUERYDOC_4")</f>
        <v>#NAME?</v>
      </c>
      <c r="BO7" t="e">
        <f>_XLL.XPGETDATACELL(((XPQUERYDOC_4!$A7-3)*84)+(XPQUERYDOC_4!BO$1-1),"XPQUERYDOC_4")</f>
        <v>#NAME?</v>
      </c>
      <c r="BP7" t="e">
        <f>_XLL.XPGETDATACELL(((XPQUERYDOC_4!$A7-3)*84)+(XPQUERYDOC_4!BP$1-1),"XPQUERYDOC_4")</f>
        <v>#NAME?</v>
      </c>
      <c r="BQ7" t="e">
        <f>_XLL.XPGETDATACELL(((XPQUERYDOC_4!$A7-3)*84)+(XPQUERYDOC_4!BQ$1-1),"XPQUERYDOC_4")</f>
        <v>#NAME?</v>
      </c>
      <c r="BR7" t="e">
        <f>_XLL.XPGETDATACELL(((XPQUERYDOC_4!$A7-3)*84)+(XPQUERYDOC_4!BR$1-1),"XPQUERYDOC_4")</f>
        <v>#NAME?</v>
      </c>
      <c r="BS7" t="e">
        <f>_XLL.XPGETDATACELL(((XPQUERYDOC_4!$A7-3)*84)+(XPQUERYDOC_4!BS$1-1),"XPQUERYDOC_4")</f>
        <v>#NAME?</v>
      </c>
      <c r="BT7" t="e">
        <f>_XLL.XPGETDATACELL(((XPQUERYDOC_4!$A7-3)*84)+(XPQUERYDOC_4!BT$1-1),"XPQUERYDOC_4")</f>
        <v>#NAME?</v>
      </c>
      <c r="BU7" t="e">
        <f>_XLL.XPGETDATACELL(((XPQUERYDOC_4!$A7-3)*84)+(XPQUERYDOC_4!BU$1-1),"XPQUERYDOC_4")</f>
        <v>#NAME?</v>
      </c>
      <c r="BV7" t="e">
        <f>_XLL.XPGETDATACELL(((XPQUERYDOC_4!$A7-3)*84)+(XPQUERYDOC_4!BV$1-1),"XPQUERYDOC_4")</f>
        <v>#NAME?</v>
      </c>
      <c r="BW7" t="e">
        <f>_XLL.XPGETDATACELL(((XPQUERYDOC_4!$A7-3)*84)+(XPQUERYDOC_4!BW$1-1),"XPQUERYDOC_4")</f>
        <v>#NAME?</v>
      </c>
      <c r="BX7" t="e">
        <f>_XLL.XPGETDATACELL(((XPQUERYDOC_4!$A7-3)*84)+(XPQUERYDOC_4!BX$1-1),"XPQUERYDOC_4")</f>
        <v>#NAME?</v>
      </c>
      <c r="BY7" t="e">
        <f>_XLL.XPGETDATACELL(((XPQUERYDOC_4!$A7-3)*84)+(XPQUERYDOC_4!BY$1-1),"XPQUERYDOC_4")</f>
        <v>#NAME?</v>
      </c>
      <c r="BZ7" t="e">
        <f>_XLL.XPGETDATACELL(((XPQUERYDOC_4!$A7-3)*84)+(XPQUERYDOC_4!BZ$1-1),"XPQUERYDOC_4")</f>
        <v>#NAME?</v>
      </c>
      <c r="CA7" t="e">
        <f>_XLL.XPGETDATACELL(((XPQUERYDOC_4!$A7-3)*84)+(XPQUERYDOC_4!CA$1-1),"XPQUERYDOC_4")</f>
        <v>#NAME?</v>
      </c>
      <c r="CB7" t="e">
        <f>_XLL.XPGETDATACELL(((XPQUERYDOC_4!$A7-3)*84)+(XPQUERYDOC_4!CB$1-1),"XPQUERYDOC_4")</f>
        <v>#NAME?</v>
      </c>
      <c r="CC7" t="e">
        <f>_XLL.XPGETDATACELL(((XPQUERYDOC_4!$A7-3)*84)+(XPQUERYDOC_4!CC$1-1),"XPQUERYDOC_4")</f>
        <v>#NAME?</v>
      </c>
      <c r="CD7" t="e">
        <f>_XLL.XPGETDATACELL(((XPQUERYDOC_4!$A7-3)*84)+(XPQUERYDOC_4!CD$1-1),"XPQUERYDOC_4")</f>
        <v>#NAME?</v>
      </c>
      <c r="CE7" t="e">
        <f>_XLL.XPGETDATACELL(((XPQUERYDOC_4!$A7-3)*84)+(XPQUERYDOC_4!CE$1-1),"XPQUERYDOC_4")</f>
        <v>#NAME?</v>
      </c>
      <c r="CF7" t="e">
        <f>_XLL.XPGETDATACELL(((XPQUERYDOC_4!$A7-3)*84)+(XPQUERYDOC_4!CF$1-1),"XPQUERYDOC_4")</f>
        <v>#NAME?</v>
      </c>
      <c r="CG7" t="e">
        <f>_XLL.XPGETDATACELL(((XPQUERYDOC_4!$A7-3)*84)+(XPQUERYDOC_4!CG$1-1),"XPQUERYDOC_4")</f>
        <v>#NAME?</v>
      </c>
      <c r="CH7" t="e">
        <f>_XLL.XPGETDATACELL(((XPQUERYDOC_4!$A7-3)*84)+(XPQUERYDOC_4!CH$1-1),"XPQUERYDOC_4")</f>
        <v>#NAME?</v>
      </c>
    </row>
    <row r="8" spans="2:86" ht="12.75">
      <c r="B8" t="e">
        <f>_XLL.XPGETDIMLABEL(2,3,"XPQUERYDOC_4")</f>
        <v>#NAME?</v>
      </c>
      <c r="C8" t="e">
        <f>_XLL.XPGETDATACELL(((XPQUERYDOC_4!$A8-3)*84)+(XPQUERYDOC_4!C$1-1),"XPQUERYDOC_4")</f>
        <v>#NAME?</v>
      </c>
      <c r="D8" t="e">
        <f>_XLL.XPGETDATACELL(((XPQUERYDOC_4!$A8-3)*84)+(XPQUERYDOC_4!D$1-1),"XPQUERYDOC_4")</f>
        <v>#NAME?</v>
      </c>
      <c r="E8" t="e">
        <f>_XLL.XPGETDATACELL(((XPQUERYDOC_4!$A8-3)*84)+(XPQUERYDOC_4!E$1-1),"XPQUERYDOC_4")</f>
        <v>#NAME?</v>
      </c>
      <c r="F8" t="e">
        <f>_XLL.XPGETDATACELL(((XPQUERYDOC_4!$A8-3)*84)+(XPQUERYDOC_4!F$1-1),"XPQUERYDOC_4")</f>
        <v>#NAME?</v>
      </c>
      <c r="G8" t="e">
        <f>_XLL.XPGETDATACELL(((XPQUERYDOC_4!$A8-3)*84)+(XPQUERYDOC_4!G$1-1),"XPQUERYDOC_4")</f>
        <v>#NAME?</v>
      </c>
      <c r="H8" t="e">
        <f>_XLL.XPGETDATACELL(((XPQUERYDOC_4!$A8-3)*84)+(XPQUERYDOC_4!H$1-1),"XPQUERYDOC_4")</f>
        <v>#NAME?</v>
      </c>
      <c r="I8" t="e">
        <f>_XLL.XPGETDATACELL(((XPQUERYDOC_4!$A8-3)*84)+(XPQUERYDOC_4!I$1-1),"XPQUERYDOC_4")</f>
        <v>#NAME?</v>
      </c>
      <c r="J8" t="e">
        <f>_XLL.XPGETDATACELL(((XPQUERYDOC_4!$A8-3)*84)+(XPQUERYDOC_4!J$1-1),"XPQUERYDOC_4")</f>
        <v>#NAME?</v>
      </c>
      <c r="K8" t="e">
        <f>_XLL.XPGETDATACELL(((XPQUERYDOC_4!$A8-3)*84)+(XPQUERYDOC_4!K$1-1),"XPQUERYDOC_4")</f>
        <v>#NAME?</v>
      </c>
      <c r="L8" t="e">
        <f>_XLL.XPGETDATACELL(((XPQUERYDOC_4!$A8-3)*84)+(XPQUERYDOC_4!L$1-1),"XPQUERYDOC_4")</f>
        <v>#NAME?</v>
      </c>
      <c r="M8" t="e">
        <f>_XLL.XPGETDATACELL(((XPQUERYDOC_4!$A8-3)*84)+(XPQUERYDOC_4!M$1-1),"XPQUERYDOC_4")</f>
        <v>#NAME?</v>
      </c>
      <c r="N8" t="e">
        <f>_XLL.XPGETDATACELL(((XPQUERYDOC_4!$A8-3)*84)+(XPQUERYDOC_4!N$1-1),"XPQUERYDOC_4")</f>
        <v>#NAME?</v>
      </c>
      <c r="O8" t="e">
        <f>_XLL.XPGETDATACELL(((XPQUERYDOC_4!$A8-3)*84)+(XPQUERYDOC_4!O$1-1),"XPQUERYDOC_4")</f>
        <v>#NAME?</v>
      </c>
      <c r="P8" t="e">
        <f>_XLL.XPGETDATACELL(((XPQUERYDOC_4!$A8-3)*84)+(XPQUERYDOC_4!P$1-1),"XPQUERYDOC_4")</f>
        <v>#NAME?</v>
      </c>
      <c r="Q8" t="e">
        <f>_XLL.XPGETDATACELL(((XPQUERYDOC_4!$A8-3)*84)+(XPQUERYDOC_4!Q$1-1),"XPQUERYDOC_4")</f>
        <v>#NAME?</v>
      </c>
      <c r="R8" t="e">
        <f>_XLL.XPGETDATACELL(((XPQUERYDOC_4!$A8-3)*84)+(XPQUERYDOC_4!R$1-1),"XPQUERYDOC_4")</f>
        <v>#NAME?</v>
      </c>
      <c r="S8" t="e">
        <f>_XLL.XPGETDATACELL(((XPQUERYDOC_4!$A8-3)*84)+(XPQUERYDOC_4!S$1-1),"XPQUERYDOC_4")</f>
        <v>#NAME?</v>
      </c>
      <c r="T8" t="e">
        <f>_XLL.XPGETDATACELL(((XPQUERYDOC_4!$A8-3)*84)+(XPQUERYDOC_4!T$1-1),"XPQUERYDOC_4")</f>
        <v>#NAME?</v>
      </c>
      <c r="U8" t="e">
        <f>_XLL.XPGETDATACELL(((XPQUERYDOC_4!$A8-3)*84)+(XPQUERYDOC_4!U$1-1),"XPQUERYDOC_4")</f>
        <v>#NAME?</v>
      </c>
      <c r="V8" t="e">
        <f>_XLL.XPGETDATACELL(((XPQUERYDOC_4!$A8-3)*84)+(XPQUERYDOC_4!V$1-1),"XPQUERYDOC_4")</f>
        <v>#NAME?</v>
      </c>
      <c r="W8" t="e">
        <f>_XLL.XPGETDATACELL(((XPQUERYDOC_4!$A8-3)*84)+(XPQUERYDOC_4!W$1-1),"XPQUERYDOC_4")</f>
        <v>#NAME?</v>
      </c>
      <c r="X8" t="e">
        <f>_XLL.XPGETDATACELL(((XPQUERYDOC_4!$A8-3)*84)+(XPQUERYDOC_4!X$1-1),"XPQUERYDOC_4")</f>
        <v>#NAME?</v>
      </c>
      <c r="Y8" t="e">
        <f>_XLL.XPGETDATACELL(((XPQUERYDOC_4!$A8-3)*84)+(XPQUERYDOC_4!Y$1-1),"XPQUERYDOC_4")</f>
        <v>#NAME?</v>
      </c>
      <c r="Z8" t="e">
        <f>_XLL.XPGETDATACELL(((XPQUERYDOC_4!$A8-3)*84)+(XPQUERYDOC_4!Z$1-1),"XPQUERYDOC_4")</f>
        <v>#NAME?</v>
      </c>
      <c r="AA8" t="e">
        <f>_XLL.XPGETDATACELL(((XPQUERYDOC_4!$A8-3)*84)+(XPQUERYDOC_4!AA$1-1),"XPQUERYDOC_4")</f>
        <v>#NAME?</v>
      </c>
      <c r="AB8" t="e">
        <f>_XLL.XPGETDATACELL(((XPQUERYDOC_4!$A8-3)*84)+(XPQUERYDOC_4!AB$1-1),"XPQUERYDOC_4")</f>
        <v>#NAME?</v>
      </c>
      <c r="AC8" t="e">
        <f>_XLL.XPGETDATACELL(((XPQUERYDOC_4!$A8-3)*84)+(XPQUERYDOC_4!AC$1-1),"XPQUERYDOC_4")</f>
        <v>#NAME?</v>
      </c>
      <c r="AD8" t="e">
        <f>_XLL.XPGETDATACELL(((XPQUERYDOC_4!$A8-3)*84)+(XPQUERYDOC_4!AD$1-1),"XPQUERYDOC_4")</f>
        <v>#NAME?</v>
      </c>
      <c r="AE8" t="e">
        <f>_XLL.XPGETDATACELL(((XPQUERYDOC_4!$A8-3)*84)+(XPQUERYDOC_4!AE$1-1),"XPQUERYDOC_4")</f>
        <v>#NAME?</v>
      </c>
      <c r="AF8" t="e">
        <f>_XLL.XPGETDATACELL(((XPQUERYDOC_4!$A8-3)*84)+(XPQUERYDOC_4!AF$1-1),"XPQUERYDOC_4")</f>
        <v>#NAME?</v>
      </c>
      <c r="AG8" t="e">
        <f>_XLL.XPGETDATACELL(((XPQUERYDOC_4!$A8-3)*84)+(XPQUERYDOC_4!AG$1-1),"XPQUERYDOC_4")</f>
        <v>#NAME?</v>
      </c>
      <c r="AH8" t="e">
        <f>_XLL.XPGETDATACELL(((XPQUERYDOC_4!$A8-3)*84)+(XPQUERYDOC_4!AH$1-1),"XPQUERYDOC_4")</f>
        <v>#NAME?</v>
      </c>
      <c r="AI8" t="e">
        <f>_XLL.XPGETDATACELL(((XPQUERYDOC_4!$A8-3)*84)+(XPQUERYDOC_4!AI$1-1),"XPQUERYDOC_4")</f>
        <v>#NAME?</v>
      </c>
      <c r="AJ8" t="e">
        <f>_XLL.XPGETDATACELL(((XPQUERYDOC_4!$A8-3)*84)+(XPQUERYDOC_4!AJ$1-1),"XPQUERYDOC_4")</f>
        <v>#NAME?</v>
      </c>
      <c r="AK8" t="e">
        <f>_XLL.XPGETDATACELL(((XPQUERYDOC_4!$A8-3)*84)+(XPQUERYDOC_4!AK$1-1),"XPQUERYDOC_4")</f>
        <v>#NAME?</v>
      </c>
      <c r="AL8" t="e">
        <f>_XLL.XPGETDATACELL(((XPQUERYDOC_4!$A8-3)*84)+(XPQUERYDOC_4!AL$1-1),"XPQUERYDOC_4")</f>
        <v>#NAME?</v>
      </c>
      <c r="AM8" t="e">
        <f>_XLL.XPGETDATACELL(((XPQUERYDOC_4!$A8-3)*84)+(XPQUERYDOC_4!AM$1-1),"XPQUERYDOC_4")</f>
        <v>#NAME?</v>
      </c>
      <c r="AN8" t="e">
        <f>_XLL.XPGETDATACELL(((XPQUERYDOC_4!$A8-3)*84)+(XPQUERYDOC_4!AN$1-1),"XPQUERYDOC_4")</f>
        <v>#NAME?</v>
      </c>
      <c r="AO8" t="e">
        <f>_XLL.XPGETDATACELL(((XPQUERYDOC_4!$A8-3)*84)+(XPQUERYDOC_4!AO$1-1),"XPQUERYDOC_4")</f>
        <v>#NAME?</v>
      </c>
      <c r="AP8" t="e">
        <f>_XLL.XPGETDATACELL(((XPQUERYDOC_4!$A8-3)*84)+(XPQUERYDOC_4!AP$1-1),"XPQUERYDOC_4")</f>
        <v>#NAME?</v>
      </c>
      <c r="AQ8" t="e">
        <f>_XLL.XPGETDATACELL(((XPQUERYDOC_4!$A8-3)*84)+(XPQUERYDOC_4!AQ$1-1),"XPQUERYDOC_4")</f>
        <v>#NAME?</v>
      </c>
      <c r="AR8" t="e">
        <f>_XLL.XPGETDATACELL(((XPQUERYDOC_4!$A8-3)*84)+(XPQUERYDOC_4!AR$1-1),"XPQUERYDOC_4")</f>
        <v>#NAME?</v>
      </c>
      <c r="AS8" t="e">
        <f>_XLL.XPGETDATACELL(((XPQUERYDOC_4!$A8-3)*84)+(XPQUERYDOC_4!AS$1-1),"XPQUERYDOC_4")</f>
        <v>#NAME?</v>
      </c>
      <c r="AT8" t="e">
        <f>_XLL.XPGETDATACELL(((XPQUERYDOC_4!$A8-3)*84)+(XPQUERYDOC_4!AT$1-1),"XPQUERYDOC_4")</f>
        <v>#NAME?</v>
      </c>
      <c r="AU8" t="e">
        <f>_XLL.XPGETDATACELL(((XPQUERYDOC_4!$A8-3)*84)+(XPQUERYDOC_4!AU$1-1),"XPQUERYDOC_4")</f>
        <v>#NAME?</v>
      </c>
      <c r="AV8" t="e">
        <f>_XLL.XPGETDATACELL(((XPQUERYDOC_4!$A8-3)*84)+(XPQUERYDOC_4!AV$1-1),"XPQUERYDOC_4")</f>
        <v>#NAME?</v>
      </c>
      <c r="AW8" t="e">
        <f>_XLL.XPGETDATACELL(((XPQUERYDOC_4!$A8-3)*84)+(XPQUERYDOC_4!AW$1-1),"XPQUERYDOC_4")</f>
        <v>#NAME?</v>
      </c>
      <c r="AX8" t="e">
        <f>_XLL.XPGETDATACELL(((XPQUERYDOC_4!$A8-3)*84)+(XPQUERYDOC_4!AX$1-1),"XPQUERYDOC_4")</f>
        <v>#NAME?</v>
      </c>
      <c r="AY8" t="e">
        <f>_XLL.XPGETDATACELL(((XPQUERYDOC_4!$A8-3)*84)+(XPQUERYDOC_4!AY$1-1),"XPQUERYDOC_4")</f>
        <v>#NAME?</v>
      </c>
      <c r="AZ8" t="e">
        <f>_XLL.XPGETDATACELL(((XPQUERYDOC_4!$A8-3)*84)+(XPQUERYDOC_4!AZ$1-1),"XPQUERYDOC_4")</f>
        <v>#NAME?</v>
      </c>
      <c r="BA8" t="e">
        <f>_XLL.XPGETDATACELL(((XPQUERYDOC_4!$A8-3)*84)+(XPQUERYDOC_4!BA$1-1),"XPQUERYDOC_4")</f>
        <v>#NAME?</v>
      </c>
      <c r="BB8" t="e">
        <f>_XLL.XPGETDATACELL(((XPQUERYDOC_4!$A8-3)*84)+(XPQUERYDOC_4!BB$1-1),"XPQUERYDOC_4")</f>
        <v>#NAME?</v>
      </c>
      <c r="BC8" t="e">
        <f>_XLL.XPGETDATACELL(((XPQUERYDOC_4!$A8-3)*84)+(XPQUERYDOC_4!BC$1-1),"XPQUERYDOC_4")</f>
        <v>#NAME?</v>
      </c>
      <c r="BD8" t="e">
        <f>_XLL.XPGETDATACELL(((XPQUERYDOC_4!$A8-3)*84)+(XPQUERYDOC_4!BD$1-1),"XPQUERYDOC_4")</f>
        <v>#NAME?</v>
      </c>
      <c r="BE8" t="e">
        <f>_XLL.XPGETDATACELL(((XPQUERYDOC_4!$A8-3)*84)+(XPQUERYDOC_4!BE$1-1),"XPQUERYDOC_4")</f>
        <v>#NAME?</v>
      </c>
      <c r="BF8" t="e">
        <f>_XLL.XPGETDATACELL(((XPQUERYDOC_4!$A8-3)*84)+(XPQUERYDOC_4!BF$1-1),"XPQUERYDOC_4")</f>
        <v>#NAME?</v>
      </c>
      <c r="BG8" t="e">
        <f>_XLL.XPGETDATACELL(((XPQUERYDOC_4!$A8-3)*84)+(XPQUERYDOC_4!BG$1-1),"XPQUERYDOC_4")</f>
        <v>#NAME?</v>
      </c>
      <c r="BH8" t="e">
        <f>_XLL.XPGETDATACELL(((XPQUERYDOC_4!$A8-3)*84)+(XPQUERYDOC_4!BH$1-1),"XPQUERYDOC_4")</f>
        <v>#NAME?</v>
      </c>
      <c r="BI8" t="e">
        <f>_XLL.XPGETDATACELL(((XPQUERYDOC_4!$A8-3)*84)+(XPQUERYDOC_4!BI$1-1),"XPQUERYDOC_4")</f>
        <v>#NAME?</v>
      </c>
      <c r="BJ8" t="e">
        <f>_XLL.XPGETDATACELL(((XPQUERYDOC_4!$A8-3)*84)+(XPQUERYDOC_4!BJ$1-1),"XPQUERYDOC_4")</f>
        <v>#NAME?</v>
      </c>
      <c r="BK8" t="e">
        <f>_XLL.XPGETDATACELL(((XPQUERYDOC_4!$A8-3)*84)+(XPQUERYDOC_4!BK$1-1),"XPQUERYDOC_4")</f>
        <v>#NAME?</v>
      </c>
      <c r="BL8" t="e">
        <f>_XLL.XPGETDATACELL(((XPQUERYDOC_4!$A8-3)*84)+(XPQUERYDOC_4!BL$1-1),"XPQUERYDOC_4")</f>
        <v>#NAME?</v>
      </c>
      <c r="BM8" t="e">
        <f>_XLL.XPGETDATACELL(((XPQUERYDOC_4!$A8-3)*84)+(XPQUERYDOC_4!BM$1-1),"XPQUERYDOC_4")</f>
        <v>#NAME?</v>
      </c>
      <c r="BN8" t="e">
        <f>_XLL.XPGETDATACELL(((XPQUERYDOC_4!$A8-3)*84)+(XPQUERYDOC_4!BN$1-1),"XPQUERYDOC_4")</f>
        <v>#NAME?</v>
      </c>
      <c r="BO8" t="e">
        <f>_XLL.XPGETDATACELL(((XPQUERYDOC_4!$A8-3)*84)+(XPQUERYDOC_4!BO$1-1),"XPQUERYDOC_4")</f>
        <v>#NAME?</v>
      </c>
      <c r="BP8" t="e">
        <f>_XLL.XPGETDATACELL(((XPQUERYDOC_4!$A8-3)*84)+(XPQUERYDOC_4!BP$1-1),"XPQUERYDOC_4")</f>
        <v>#NAME?</v>
      </c>
      <c r="BQ8" t="e">
        <f>_XLL.XPGETDATACELL(((XPQUERYDOC_4!$A8-3)*84)+(XPQUERYDOC_4!BQ$1-1),"XPQUERYDOC_4")</f>
        <v>#NAME?</v>
      </c>
      <c r="BR8" t="e">
        <f>_XLL.XPGETDATACELL(((XPQUERYDOC_4!$A8-3)*84)+(XPQUERYDOC_4!BR$1-1),"XPQUERYDOC_4")</f>
        <v>#NAME?</v>
      </c>
      <c r="BS8" t="e">
        <f>_XLL.XPGETDATACELL(((XPQUERYDOC_4!$A8-3)*84)+(XPQUERYDOC_4!BS$1-1),"XPQUERYDOC_4")</f>
        <v>#NAME?</v>
      </c>
      <c r="BT8" t="e">
        <f>_XLL.XPGETDATACELL(((XPQUERYDOC_4!$A8-3)*84)+(XPQUERYDOC_4!BT$1-1),"XPQUERYDOC_4")</f>
        <v>#NAME?</v>
      </c>
      <c r="BU8" t="e">
        <f>_XLL.XPGETDATACELL(((XPQUERYDOC_4!$A8-3)*84)+(XPQUERYDOC_4!BU$1-1),"XPQUERYDOC_4")</f>
        <v>#NAME?</v>
      </c>
      <c r="BV8" t="e">
        <f>_XLL.XPGETDATACELL(((XPQUERYDOC_4!$A8-3)*84)+(XPQUERYDOC_4!BV$1-1),"XPQUERYDOC_4")</f>
        <v>#NAME?</v>
      </c>
      <c r="BW8" t="e">
        <f>_XLL.XPGETDATACELL(((XPQUERYDOC_4!$A8-3)*84)+(XPQUERYDOC_4!BW$1-1),"XPQUERYDOC_4")</f>
        <v>#NAME?</v>
      </c>
      <c r="BX8" t="e">
        <f>_XLL.XPGETDATACELL(((XPQUERYDOC_4!$A8-3)*84)+(XPQUERYDOC_4!BX$1-1),"XPQUERYDOC_4")</f>
        <v>#NAME?</v>
      </c>
      <c r="BY8" t="e">
        <f>_XLL.XPGETDATACELL(((XPQUERYDOC_4!$A8-3)*84)+(XPQUERYDOC_4!BY$1-1),"XPQUERYDOC_4")</f>
        <v>#NAME?</v>
      </c>
      <c r="BZ8" t="e">
        <f>_XLL.XPGETDATACELL(((XPQUERYDOC_4!$A8-3)*84)+(XPQUERYDOC_4!BZ$1-1),"XPQUERYDOC_4")</f>
        <v>#NAME?</v>
      </c>
      <c r="CA8" t="e">
        <f>_XLL.XPGETDATACELL(((XPQUERYDOC_4!$A8-3)*84)+(XPQUERYDOC_4!CA$1-1),"XPQUERYDOC_4")</f>
        <v>#NAME?</v>
      </c>
      <c r="CB8" t="e">
        <f>_XLL.XPGETDATACELL(((XPQUERYDOC_4!$A8-3)*84)+(XPQUERYDOC_4!CB$1-1),"XPQUERYDOC_4")</f>
        <v>#NAME?</v>
      </c>
      <c r="CC8" t="e">
        <f>_XLL.XPGETDATACELL(((XPQUERYDOC_4!$A8-3)*84)+(XPQUERYDOC_4!CC$1-1),"XPQUERYDOC_4")</f>
        <v>#NAME?</v>
      </c>
      <c r="CD8" t="e">
        <f>_XLL.XPGETDATACELL(((XPQUERYDOC_4!$A8-3)*84)+(XPQUERYDOC_4!CD$1-1),"XPQUERYDOC_4")</f>
        <v>#NAME?</v>
      </c>
      <c r="CE8" t="e">
        <f>_XLL.XPGETDATACELL(((XPQUERYDOC_4!$A8-3)*84)+(XPQUERYDOC_4!CE$1-1),"XPQUERYDOC_4")</f>
        <v>#NAME?</v>
      </c>
      <c r="CF8" t="e">
        <f>_XLL.XPGETDATACELL(((XPQUERYDOC_4!$A8-3)*84)+(XPQUERYDOC_4!CF$1-1),"XPQUERYDOC_4")</f>
        <v>#NAME?</v>
      </c>
      <c r="CG8" t="e">
        <f>_XLL.XPGETDATACELL(((XPQUERYDOC_4!$A8-3)*84)+(XPQUERYDOC_4!CG$1-1),"XPQUERYDOC_4")</f>
        <v>#NAME?</v>
      </c>
      <c r="CH8" t="e">
        <f>_XLL.XPGETDATACELL(((XPQUERYDOC_4!$A8-3)*84)+(XPQUERYDOC_4!CH$1-1),"XPQUERYDOC_4")</f>
        <v>#NAME?</v>
      </c>
    </row>
    <row r="9" spans="2:86" ht="12.75">
      <c r="B9" t="e">
        <f>_XLL.XPGETDIMLABEL(2,4,"XPQUERYDOC_4")</f>
        <v>#NAME?</v>
      </c>
      <c r="C9" t="e">
        <f>_XLL.XPGETDATACELL(((XPQUERYDOC_4!$A9-3)*84)+(XPQUERYDOC_4!C$1-1),"XPQUERYDOC_4")</f>
        <v>#NAME?</v>
      </c>
      <c r="D9" t="e">
        <f>_XLL.XPGETDATACELL(((XPQUERYDOC_4!$A9-3)*84)+(XPQUERYDOC_4!D$1-1),"XPQUERYDOC_4")</f>
        <v>#NAME?</v>
      </c>
      <c r="E9" t="e">
        <f>_XLL.XPGETDATACELL(((XPQUERYDOC_4!$A9-3)*84)+(XPQUERYDOC_4!E$1-1),"XPQUERYDOC_4")</f>
        <v>#NAME?</v>
      </c>
      <c r="F9" t="e">
        <f>_XLL.XPGETDATACELL(((XPQUERYDOC_4!$A9-3)*84)+(XPQUERYDOC_4!F$1-1),"XPQUERYDOC_4")</f>
        <v>#NAME?</v>
      </c>
      <c r="G9" t="e">
        <f>_XLL.XPGETDATACELL(((XPQUERYDOC_4!$A9-3)*84)+(XPQUERYDOC_4!G$1-1),"XPQUERYDOC_4")</f>
        <v>#NAME?</v>
      </c>
      <c r="H9" t="e">
        <f>_XLL.XPGETDATACELL(((XPQUERYDOC_4!$A9-3)*84)+(XPQUERYDOC_4!H$1-1),"XPQUERYDOC_4")</f>
        <v>#NAME?</v>
      </c>
      <c r="I9" t="e">
        <f>_XLL.XPGETDATACELL(((XPQUERYDOC_4!$A9-3)*84)+(XPQUERYDOC_4!I$1-1),"XPQUERYDOC_4")</f>
        <v>#NAME?</v>
      </c>
      <c r="J9" t="e">
        <f>_XLL.XPGETDATACELL(((XPQUERYDOC_4!$A9-3)*84)+(XPQUERYDOC_4!J$1-1),"XPQUERYDOC_4")</f>
        <v>#NAME?</v>
      </c>
      <c r="K9" t="e">
        <f>_XLL.XPGETDATACELL(((XPQUERYDOC_4!$A9-3)*84)+(XPQUERYDOC_4!K$1-1),"XPQUERYDOC_4")</f>
        <v>#NAME?</v>
      </c>
      <c r="L9" t="e">
        <f>_XLL.XPGETDATACELL(((XPQUERYDOC_4!$A9-3)*84)+(XPQUERYDOC_4!L$1-1),"XPQUERYDOC_4")</f>
        <v>#NAME?</v>
      </c>
      <c r="M9" t="e">
        <f>_XLL.XPGETDATACELL(((XPQUERYDOC_4!$A9-3)*84)+(XPQUERYDOC_4!M$1-1),"XPQUERYDOC_4")</f>
        <v>#NAME?</v>
      </c>
      <c r="N9" t="e">
        <f>_XLL.XPGETDATACELL(((XPQUERYDOC_4!$A9-3)*84)+(XPQUERYDOC_4!N$1-1),"XPQUERYDOC_4")</f>
        <v>#NAME?</v>
      </c>
      <c r="O9" t="e">
        <f>_XLL.XPGETDATACELL(((XPQUERYDOC_4!$A9-3)*84)+(XPQUERYDOC_4!O$1-1),"XPQUERYDOC_4")</f>
        <v>#NAME?</v>
      </c>
      <c r="P9" t="e">
        <f>_XLL.XPGETDATACELL(((XPQUERYDOC_4!$A9-3)*84)+(XPQUERYDOC_4!P$1-1),"XPQUERYDOC_4")</f>
        <v>#NAME?</v>
      </c>
      <c r="Q9" t="e">
        <f>_XLL.XPGETDATACELL(((XPQUERYDOC_4!$A9-3)*84)+(XPQUERYDOC_4!Q$1-1),"XPQUERYDOC_4")</f>
        <v>#NAME?</v>
      </c>
      <c r="R9" t="e">
        <f>_XLL.XPGETDATACELL(((XPQUERYDOC_4!$A9-3)*84)+(XPQUERYDOC_4!R$1-1),"XPQUERYDOC_4")</f>
        <v>#NAME?</v>
      </c>
      <c r="S9" t="e">
        <f>_XLL.XPGETDATACELL(((XPQUERYDOC_4!$A9-3)*84)+(XPQUERYDOC_4!S$1-1),"XPQUERYDOC_4")</f>
        <v>#NAME?</v>
      </c>
      <c r="T9" t="e">
        <f>_XLL.XPGETDATACELL(((XPQUERYDOC_4!$A9-3)*84)+(XPQUERYDOC_4!T$1-1),"XPQUERYDOC_4")</f>
        <v>#NAME?</v>
      </c>
      <c r="U9" t="e">
        <f>_XLL.XPGETDATACELL(((XPQUERYDOC_4!$A9-3)*84)+(XPQUERYDOC_4!U$1-1),"XPQUERYDOC_4")</f>
        <v>#NAME?</v>
      </c>
      <c r="V9" t="e">
        <f>_XLL.XPGETDATACELL(((XPQUERYDOC_4!$A9-3)*84)+(XPQUERYDOC_4!V$1-1),"XPQUERYDOC_4")</f>
        <v>#NAME?</v>
      </c>
      <c r="W9" t="e">
        <f>_XLL.XPGETDATACELL(((XPQUERYDOC_4!$A9-3)*84)+(XPQUERYDOC_4!W$1-1),"XPQUERYDOC_4")</f>
        <v>#NAME?</v>
      </c>
      <c r="X9" t="e">
        <f>_XLL.XPGETDATACELL(((XPQUERYDOC_4!$A9-3)*84)+(XPQUERYDOC_4!X$1-1),"XPQUERYDOC_4")</f>
        <v>#NAME?</v>
      </c>
      <c r="Y9" t="e">
        <f>_XLL.XPGETDATACELL(((XPQUERYDOC_4!$A9-3)*84)+(XPQUERYDOC_4!Y$1-1),"XPQUERYDOC_4")</f>
        <v>#NAME?</v>
      </c>
      <c r="Z9" t="e">
        <f>_XLL.XPGETDATACELL(((XPQUERYDOC_4!$A9-3)*84)+(XPQUERYDOC_4!Z$1-1),"XPQUERYDOC_4")</f>
        <v>#NAME?</v>
      </c>
      <c r="AA9" t="e">
        <f>_XLL.XPGETDATACELL(((XPQUERYDOC_4!$A9-3)*84)+(XPQUERYDOC_4!AA$1-1),"XPQUERYDOC_4")</f>
        <v>#NAME?</v>
      </c>
      <c r="AB9" t="e">
        <f>_XLL.XPGETDATACELL(((XPQUERYDOC_4!$A9-3)*84)+(XPQUERYDOC_4!AB$1-1),"XPQUERYDOC_4")</f>
        <v>#NAME?</v>
      </c>
      <c r="AC9" t="e">
        <f>_XLL.XPGETDATACELL(((XPQUERYDOC_4!$A9-3)*84)+(XPQUERYDOC_4!AC$1-1),"XPQUERYDOC_4")</f>
        <v>#NAME?</v>
      </c>
      <c r="AD9" t="e">
        <f>_XLL.XPGETDATACELL(((XPQUERYDOC_4!$A9-3)*84)+(XPQUERYDOC_4!AD$1-1),"XPQUERYDOC_4")</f>
        <v>#NAME?</v>
      </c>
      <c r="AE9" t="e">
        <f>_XLL.XPGETDATACELL(((XPQUERYDOC_4!$A9-3)*84)+(XPQUERYDOC_4!AE$1-1),"XPQUERYDOC_4")</f>
        <v>#NAME?</v>
      </c>
      <c r="AF9" t="e">
        <f>_XLL.XPGETDATACELL(((XPQUERYDOC_4!$A9-3)*84)+(XPQUERYDOC_4!AF$1-1),"XPQUERYDOC_4")</f>
        <v>#NAME?</v>
      </c>
      <c r="AG9" t="e">
        <f>_XLL.XPGETDATACELL(((XPQUERYDOC_4!$A9-3)*84)+(XPQUERYDOC_4!AG$1-1),"XPQUERYDOC_4")</f>
        <v>#NAME?</v>
      </c>
      <c r="AH9" t="e">
        <f>_XLL.XPGETDATACELL(((XPQUERYDOC_4!$A9-3)*84)+(XPQUERYDOC_4!AH$1-1),"XPQUERYDOC_4")</f>
        <v>#NAME?</v>
      </c>
      <c r="AI9" t="e">
        <f>_XLL.XPGETDATACELL(((XPQUERYDOC_4!$A9-3)*84)+(XPQUERYDOC_4!AI$1-1),"XPQUERYDOC_4")</f>
        <v>#NAME?</v>
      </c>
      <c r="AJ9" t="e">
        <f>_XLL.XPGETDATACELL(((XPQUERYDOC_4!$A9-3)*84)+(XPQUERYDOC_4!AJ$1-1),"XPQUERYDOC_4")</f>
        <v>#NAME?</v>
      </c>
      <c r="AK9" t="e">
        <f>_XLL.XPGETDATACELL(((XPQUERYDOC_4!$A9-3)*84)+(XPQUERYDOC_4!AK$1-1),"XPQUERYDOC_4")</f>
        <v>#NAME?</v>
      </c>
      <c r="AL9" t="e">
        <f>_XLL.XPGETDATACELL(((XPQUERYDOC_4!$A9-3)*84)+(XPQUERYDOC_4!AL$1-1),"XPQUERYDOC_4")</f>
        <v>#NAME?</v>
      </c>
      <c r="AM9" t="e">
        <f>_XLL.XPGETDATACELL(((XPQUERYDOC_4!$A9-3)*84)+(XPQUERYDOC_4!AM$1-1),"XPQUERYDOC_4")</f>
        <v>#NAME?</v>
      </c>
      <c r="AN9" t="e">
        <f>_XLL.XPGETDATACELL(((XPQUERYDOC_4!$A9-3)*84)+(XPQUERYDOC_4!AN$1-1),"XPQUERYDOC_4")</f>
        <v>#NAME?</v>
      </c>
      <c r="AO9" t="e">
        <f>_XLL.XPGETDATACELL(((XPQUERYDOC_4!$A9-3)*84)+(XPQUERYDOC_4!AO$1-1),"XPQUERYDOC_4")</f>
        <v>#NAME?</v>
      </c>
      <c r="AP9" t="e">
        <f>_XLL.XPGETDATACELL(((XPQUERYDOC_4!$A9-3)*84)+(XPQUERYDOC_4!AP$1-1),"XPQUERYDOC_4")</f>
        <v>#NAME?</v>
      </c>
      <c r="AQ9" t="e">
        <f>_XLL.XPGETDATACELL(((XPQUERYDOC_4!$A9-3)*84)+(XPQUERYDOC_4!AQ$1-1),"XPQUERYDOC_4")</f>
        <v>#NAME?</v>
      </c>
      <c r="AR9" t="e">
        <f>_XLL.XPGETDATACELL(((XPQUERYDOC_4!$A9-3)*84)+(XPQUERYDOC_4!AR$1-1),"XPQUERYDOC_4")</f>
        <v>#NAME?</v>
      </c>
      <c r="AS9" t="e">
        <f>_XLL.XPGETDATACELL(((XPQUERYDOC_4!$A9-3)*84)+(XPQUERYDOC_4!AS$1-1),"XPQUERYDOC_4")</f>
        <v>#NAME?</v>
      </c>
      <c r="AT9" t="e">
        <f>_XLL.XPGETDATACELL(((XPQUERYDOC_4!$A9-3)*84)+(XPQUERYDOC_4!AT$1-1),"XPQUERYDOC_4")</f>
        <v>#NAME?</v>
      </c>
      <c r="AU9" t="e">
        <f>_XLL.XPGETDATACELL(((XPQUERYDOC_4!$A9-3)*84)+(XPQUERYDOC_4!AU$1-1),"XPQUERYDOC_4")</f>
        <v>#NAME?</v>
      </c>
      <c r="AV9" t="e">
        <f>_XLL.XPGETDATACELL(((XPQUERYDOC_4!$A9-3)*84)+(XPQUERYDOC_4!AV$1-1),"XPQUERYDOC_4")</f>
        <v>#NAME?</v>
      </c>
      <c r="AW9" t="e">
        <f>_XLL.XPGETDATACELL(((XPQUERYDOC_4!$A9-3)*84)+(XPQUERYDOC_4!AW$1-1),"XPQUERYDOC_4")</f>
        <v>#NAME?</v>
      </c>
      <c r="AX9" t="e">
        <f>_XLL.XPGETDATACELL(((XPQUERYDOC_4!$A9-3)*84)+(XPQUERYDOC_4!AX$1-1),"XPQUERYDOC_4")</f>
        <v>#NAME?</v>
      </c>
      <c r="AY9" t="e">
        <f>_XLL.XPGETDATACELL(((XPQUERYDOC_4!$A9-3)*84)+(XPQUERYDOC_4!AY$1-1),"XPQUERYDOC_4")</f>
        <v>#NAME?</v>
      </c>
      <c r="AZ9" t="e">
        <f>_XLL.XPGETDATACELL(((XPQUERYDOC_4!$A9-3)*84)+(XPQUERYDOC_4!AZ$1-1),"XPQUERYDOC_4")</f>
        <v>#NAME?</v>
      </c>
      <c r="BA9" t="e">
        <f>_XLL.XPGETDATACELL(((XPQUERYDOC_4!$A9-3)*84)+(XPQUERYDOC_4!BA$1-1),"XPQUERYDOC_4")</f>
        <v>#NAME?</v>
      </c>
      <c r="BB9" t="e">
        <f>_XLL.XPGETDATACELL(((XPQUERYDOC_4!$A9-3)*84)+(XPQUERYDOC_4!BB$1-1),"XPQUERYDOC_4")</f>
        <v>#NAME?</v>
      </c>
      <c r="BC9" t="e">
        <f>_XLL.XPGETDATACELL(((XPQUERYDOC_4!$A9-3)*84)+(XPQUERYDOC_4!BC$1-1),"XPQUERYDOC_4")</f>
        <v>#NAME?</v>
      </c>
      <c r="BD9" t="e">
        <f>_XLL.XPGETDATACELL(((XPQUERYDOC_4!$A9-3)*84)+(XPQUERYDOC_4!BD$1-1),"XPQUERYDOC_4")</f>
        <v>#NAME?</v>
      </c>
      <c r="BE9" t="e">
        <f>_XLL.XPGETDATACELL(((XPQUERYDOC_4!$A9-3)*84)+(XPQUERYDOC_4!BE$1-1),"XPQUERYDOC_4")</f>
        <v>#NAME?</v>
      </c>
      <c r="BF9" t="e">
        <f>_XLL.XPGETDATACELL(((XPQUERYDOC_4!$A9-3)*84)+(XPQUERYDOC_4!BF$1-1),"XPQUERYDOC_4")</f>
        <v>#NAME?</v>
      </c>
      <c r="BG9" t="e">
        <f>_XLL.XPGETDATACELL(((XPQUERYDOC_4!$A9-3)*84)+(XPQUERYDOC_4!BG$1-1),"XPQUERYDOC_4")</f>
        <v>#NAME?</v>
      </c>
      <c r="BH9" t="e">
        <f>_XLL.XPGETDATACELL(((XPQUERYDOC_4!$A9-3)*84)+(XPQUERYDOC_4!BH$1-1),"XPQUERYDOC_4")</f>
        <v>#NAME?</v>
      </c>
      <c r="BI9" t="e">
        <f>_XLL.XPGETDATACELL(((XPQUERYDOC_4!$A9-3)*84)+(XPQUERYDOC_4!BI$1-1),"XPQUERYDOC_4")</f>
        <v>#NAME?</v>
      </c>
      <c r="BJ9" t="e">
        <f>_XLL.XPGETDATACELL(((XPQUERYDOC_4!$A9-3)*84)+(XPQUERYDOC_4!BJ$1-1),"XPQUERYDOC_4")</f>
        <v>#NAME?</v>
      </c>
      <c r="BK9" t="e">
        <f>_XLL.XPGETDATACELL(((XPQUERYDOC_4!$A9-3)*84)+(XPQUERYDOC_4!BK$1-1),"XPQUERYDOC_4")</f>
        <v>#NAME?</v>
      </c>
      <c r="BL9" t="e">
        <f>_XLL.XPGETDATACELL(((XPQUERYDOC_4!$A9-3)*84)+(XPQUERYDOC_4!BL$1-1),"XPQUERYDOC_4")</f>
        <v>#NAME?</v>
      </c>
      <c r="BM9" t="e">
        <f>_XLL.XPGETDATACELL(((XPQUERYDOC_4!$A9-3)*84)+(XPQUERYDOC_4!BM$1-1),"XPQUERYDOC_4")</f>
        <v>#NAME?</v>
      </c>
      <c r="BN9" t="e">
        <f>_XLL.XPGETDATACELL(((XPQUERYDOC_4!$A9-3)*84)+(XPQUERYDOC_4!BN$1-1),"XPQUERYDOC_4")</f>
        <v>#NAME?</v>
      </c>
      <c r="BO9" t="e">
        <f>_XLL.XPGETDATACELL(((XPQUERYDOC_4!$A9-3)*84)+(XPQUERYDOC_4!BO$1-1),"XPQUERYDOC_4")</f>
        <v>#NAME?</v>
      </c>
      <c r="BP9" t="e">
        <f>_XLL.XPGETDATACELL(((XPQUERYDOC_4!$A9-3)*84)+(XPQUERYDOC_4!BP$1-1),"XPQUERYDOC_4")</f>
        <v>#NAME?</v>
      </c>
      <c r="BQ9" t="e">
        <f>_XLL.XPGETDATACELL(((XPQUERYDOC_4!$A9-3)*84)+(XPQUERYDOC_4!BQ$1-1),"XPQUERYDOC_4")</f>
        <v>#NAME?</v>
      </c>
      <c r="BR9" t="e">
        <f>_XLL.XPGETDATACELL(((XPQUERYDOC_4!$A9-3)*84)+(XPQUERYDOC_4!BR$1-1),"XPQUERYDOC_4")</f>
        <v>#NAME?</v>
      </c>
      <c r="BS9" t="e">
        <f>_XLL.XPGETDATACELL(((XPQUERYDOC_4!$A9-3)*84)+(XPQUERYDOC_4!BS$1-1),"XPQUERYDOC_4")</f>
        <v>#NAME?</v>
      </c>
      <c r="BT9" t="e">
        <f>_XLL.XPGETDATACELL(((XPQUERYDOC_4!$A9-3)*84)+(XPQUERYDOC_4!BT$1-1),"XPQUERYDOC_4")</f>
        <v>#NAME?</v>
      </c>
      <c r="BU9" t="e">
        <f>_XLL.XPGETDATACELL(((XPQUERYDOC_4!$A9-3)*84)+(XPQUERYDOC_4!BU$1-1),"XPQUERYDOC_4")</f>
        <v>#NAME?</v>
      </c>
      <c r="BV9" t="e">
        <f>_XLL.XPGETDATACELL(((XPQUERYDOC_4!$A9-3)*84)+(XPQUERYDOC_4!BV$1-1),"XPQUERYDOC_4")</f>
        <v>#NAME?</v>
      </c>
      <c r="BW9" t="e">
        <f>_XLL.XPGETDATACELL(((XPQUERYDOC_4!$A9-3)*84)+(XPQUERYDOC_4!BW$1-1),"XPQUERYDOC_4")</f>
        <v>#NAME?</v>
      </c>
      <c r="BX9" t="e">
        <f>_XLL.XPGETDATACELL(((XPQUERYDOC_4!$A9-3)*84)+(XPQUERYDOC_4!BX$1-1),"XPQUERYDOC_4")</f>
        <v>#NAME?</v>
      </c>
      <c r="BY9" t="e">
        <f>_XLL.XPGETDATACELL(((XPQUERYDOC_4!$A9-3)*84)+(XPQUERYDOC_4!BY$1-1),"XPQUERYDOC_4")</f>
        <v>#NAME?</v>
      </c>
      <c r="BZ9" t="e">
        <f>_XLL.XPGETDATACELL(((XPQUERYDOC_4!$A9-3)*84)+(XPQUERYDOC_4!BZ$1-1),"XPQUERYDOC_4")</f>
        <v>#NAME?</v>
      </c>
      <c r="CA9" t="e">
        <f>_XLL.XPGETDATACELL(((XPQUERYDOC_4!$A9-3)*84)+(XPQUERYDOC_4!CA$1-1),"XPQUERYDOC_4")</f>
        <v>#NAME?</v>
      </c>
      <c r="CB9" t="e">
        <f>_XLL.XPGETDATACELL(((XPQUERYDOC_4!$A9-3)*84)+(XPQUERYDOC_4!CB$1-1),"XPQUERYDOC_4")</f>
        <v>#NAME?</v>
      </c>
      <c r="CC9" t="e">
        <f>_XLL.XPGETDATACELL(((XPQUERYDOC_4!$A9-3)*84)+(XPQUERYDOC_4!CC$1-1),"XPQUERYDOC_4")</f>
        <v>#NAME?</v>
      </c>
      <c r="CD9" t="e">
        <f>_XLL.XPGETDATACELL(((XPQUERYDOC_4!$A9-3)*84)+(XPQUERYDOC_4!CD$1-1),"XPQUERYDOC_4")</f>
        <v>#NAME?</v>
      </c>
      <c r="CE9" t="e">
        <f>_XLL.XPGETDATACELL(((XPQUERYDOC_4!$A9-3)*84)+(XPQUERYDOC_4!CE$1-1),"XPQUERYDOC_4")</f>
        <v>#NAME?</v>
      </c>
      <c r="CF9" t="e">
        <f>_XLL.XPGETDATACELL(((XPQUERYDOC_4!$A9-3)*84)+(XPQUERYDOC_4!CF$1-1),"XPQUERYDOC_4")</f>
        <v>#NAME?</v>
      </c>
      <c r="CG9" t="e">
        <f>_XLL.XPGETDATACELL(((XPQUERYDOC_4!$A9-3)*84)+(XPQUERYDOC_4!CG$1-1),"XPQUERYDOC_4")</f>
        <v>#NAME?</v>
      </c>
      <c r="CH9" t="e">
        <f>_XLL.XPGETDATACELL(((XPQUERYDOC_4!$A9-3)*84)+(XPQUERYDOC_4!CH$1-1),"XPQUERYDOC_4")</f>
        <v>#NAME?</v>
      </c>
    </row>
    <row r="10" spans="2:86" ht="12.75">
      <c r="B10" t="e">
        <f>_XLL.XPGETDIMLABEL(2,5,"XPQUERYDOC_4")</f>
        <v>#NAME?</v>
      </c>
      <c r="C10" t="e">
        <f>_XLL.XPGETDATACELL(((XPQUERYDOC_4!$A10-3)*84)+(XPQUERYDOC_4!C$1-1),"XPQUERYDOC_4")</f>
        <v>#NAME?</v>
      </c>
      <c r="D10" t="e">
        <f>_XLL.XPGETDATACELL(((XPQUERYDOC_4!$A10-3)*84)+(XPQUERYDOC_4!D$1-1),"XPQUERYDOC_4")</f>
        <v>#NAME?</v>
      </c>
      <c r="E10" t="e">
        <f>_XLL.XPGETDATACELL(((XPQUERYDOC_4!$A10-3)*84)+(XPQUERYDOC_4!E$1-1),"XPQUERYDOC_4")</f>
        <v>#NAME?</v>
      </c>
      <c r="F10" t="e">
        <f>_XLL.XPGETDATACELL(((XPQUERYDOC_4!$A10-3)*84)+(XPQUERYDOC_4!F$1-1),"XPQUERYDOC_4")</f>
        <v>#NAME?</v>
      </c>
      <c r="G10" t="e">
        <f>_XLL.XPGETDATACELL(((XPQUERYDOC_4!$A10-3)*84)+(XPQUERYDOC_4!G$1-1),"XPQUERYDOC_4")</f>
        <v>#NAME?</v>
      </c>
      <c r="H10" t="e">
        <f>_XLL.XPGETDATACELL(((XPQUERYDOC_4!$A10-3)*84)+(XPQUERYDOC_4!H$1-1),"XPQUERYDOC_4")</f>
        <v>#NAME?</v>
      </c>
      <c r="I10" t="e">
        <f>_XLL.XPGETDATACELL(((XPQUERYDOC_4!$A10-3)*84)+(XPQUERYDOC_4!I$1-1),"XPQUERYDOC_4")</f>
        <v>#NAME?</v>
      </c>
      <c r="J10" t="e">
        <f>_XLL.XPGETDATACELL(((XPQUERYDOC_4!$A10-3)*84)+(XPQUERYDOC_4!J$1-1),"XPQUERYDOC_4")</f>
        <v>#NAME?</v>
      </c>
      <c r="K10" t="e">
        <f>_XLL.XPGETDATACELL(((XPQUERYDOC_4!$A10-3)*84)+(XPQUERYDOC_4!K$1-1),"XPQUERYDOC_4")</f>
        <v>#NAME?</v>
      </c>
      <c r="L10" t="e">
        <f>_XLL.XPGETDATACELL(((XPQUERYDOC_4!$A10-3)*84)+(XPQUERYDOC_4!L$1-1),"XPQUERYDOC_4")</f>
        <v>#NAME?</v>
      </c>
      <c r="M10" t="e">
        <f>_XLL.XPGETDATACELL(((XPQUERYDOC_4!$A10-3)*84)+(XPQUERYDOC_4!M$1-1),"XPQUERYDOC_4")</f>
        <v>#NAME?</v>
      </c>
      <c r="N10" t="e">
        <f>_XLL.XPGETDATACELL(((XPQUERYDOC_4!$A10-3)*84)+(XPQUERYDOC_4!N$1-1),"XPQUERYDOC_4")</f>
        <v>#NAME?</v>
      </c>
      <c r="O10" t="e">
        <f>_XLL.XPGETDATACELL(((XPQUERYDOC_4!$A10-3)*84)+(XPQUERYDOC_4!O$1-1),"XPQUERYDOC_4")</f>
        <v>#NAME?</v>
      </c>
      <c r="P10" t="e">
        <f>_XLL.XPGETDATACELL(((XPQUERYDOC_4!$A10-3)*84)+(XPQUERYDOC_4!P$1-1),"XPQUERYDOC_4")</f>
        <v>#NAME?</v>
      </c>
      <c r="Q10" t="e">
        <f>_XLL.XPGETDATACELL(((XPQUERYDOC_4!$A10-3)*84)+(XPQUERYDOC_4!Q$1-1),"XPQUERYDOC_4")</f>
        <v>#NAME?</v>
      </c>
      <c r="R10" t="e">
        <f>_XLL.XPGETDATACELL(((XPQUERYDOC_4!$A10-3)*84)+(XPQUERYDOC_4!R$1-1),"XPQUERYDOC_4")</f>
        <v>#NAME?</v>
      </c>
      <c r="S10" t="e">
        <f>_XLL.XPGETDATACELL(((XPQUERYDOC_4!$A10-3)*84)+(XPQUERYDOC_4!S$1-1),"XPQUERYDOC_4")</f>
        <v>#NAME?</v>
      </c>
      <c r="T10" t="e">
        <f>_XLL.XPGETDATACELL(((XPQUERYDOC_4!$A10-3)*84)+(XPQUERYDOC_4!T$1-1),"XPQUERYDOC_4")</f>
        <v>#NAME?</v>
      </c>
      <c r="U10" t="e">
        <f>_XLL.XPGETDATACELL(((XPQUERYDOC_4!$A10-3)*84)+(XPQUERYDOC_4!U$1-1),"XPQUERYDOC_4")</f>
        <v>#NAME?</v>
      </c>
      <c r="V10" t="e">
        <f>_XLL.XPGETDATACELL(((XPQUERYDOC_4!$A10-3)*84)+(XPQUERYDOC_4!V$1-1),"XPQUERYDOC_4")</f>
        <v>#NAME?</v>
      </c>
      <c r="W10" t="e">
        <f>_XLL.XPGETDATACELL(((XPQUERYDOC_4!$A10-3)*84)+(XPQUERYDOC_4!W$1-1),"XPQUERYDOC_4")</f>
        <v>#NAME?</v>
      </c>
      <c r="X10" t="e">
        <f>_XLL.XPGETDATACELL(((XPQUERYDOC_4!$A10-3)*84)+(XPQUERYDOC_4!X$1-1),"XPQUERYDOC_4")</f>
        <v>#NAME?</v>
      </c>
      <c r="Y10" t="e">
        <f>_XLL.XPGETDATACELL(((XPQUERYDOC_4!$A10-3)*84)+(XPQUERYDOC_4!Y$1-1),"XPQUERYDOC_4")</f>
        <v>#NAME?</v>
      </c>
      <c r="Z10" t="e">
        <f>_XLL.XPGETDATACELL(((XPQUERYDOC_4!$A10-3)*84)+(XPQUERYDOC_4!Z$1-1),"XPQUERYDOC_4")</f>
        <v>#NAME?</v>
      </c>
      <c r="AA10" t="e">
        <f>_XLL.XPGETDATACELL(((XPQUERYDOC_4!$A10-3)*84)+(XPQUERYDOC_4!AA$1-1),"XPQUERYDOC_4")</f>
        <v>#NAME?</v>
      </c>
      <c r="AB10" t="e">
        <f>_XLL.XPGETDATACELL(((XPQUERYDOC_4!$A10-3)*84)+(XPQUERYDOC_4!AB$1-1),"XPQUERYDOC_4")</f>
        <v>#NAME?</v>
      </c>
      <c r="AC10" t="e">
        <f>_XLL.XPGETDATACELL(((XPQUERYDOC_4!$A10-3)*84)+(XPQUERYDOC_4!AC$1-1),"XPQUERYDOC_4")</f>
        <v>#NAME?</v>
      </c>
      <c r="AD10" t="e">
        <f>_XLL.XPGETDATACELL(((XPQUERYDOC_4!$A10-3)*84)+(XPQUERYDOC_4!AD$1-1),"XPQUERYDOC_4")</f>
        <v>#NAME?</v>
      </c>
      <c r="AE10" t="e">
        <f>_XLL.XPGETDATACELL(((XPQUERYDOC_4!$A10-3)*84)+(XPQUERYDOC_4!AE$1-1),"XPQUERYDOC_4")</f>
        <v>#NAME?</v>
      </c>
      <c r="AF10" t="e">
        <f>_XLL.XPGETDATACELL(((XPQUERYDOC_4!$A10-3)*84)+(XPQUERYDOC_4!AF$1-1),"XPQUERYDOC_4")</f>
        <v>#NAME?</v>
      </c>
      <c r="AG10" t="e">
        <f>_XLL.XPGETDATACELL(((XPQUERYDOC_4!$A10-3)*84)+(XPQUERYDOC_4!AG$1-1),"XPQUERYDOC_4")</f>
        <v>#NAME?</v>
      </c>
      <c r="AH10" t="e">
        <f>_XLL.XPGETDATACELL(((XPQUERYDOC_4!$A10-3)*84)+(XPQUERYDOC_4!AH$1-1),"XPQUERYDOC_4")</f>
        <v>#NAME?</v>
      </c>
      <c r="AI10" t="e">
        <f>_XLL.XPGETDATACELL(((XPQUERYDOC_4!$A10-3)*84)+(XPQUERYDOC_4!AI$1-1),"XPQUERYDOC_4")</f>
        <v>#NAME?</v>
      </c>
      <c r="AJ10" t="e">
        <f>_XLL.XPGETDATACELL(((XPQUERYDOC_4!$A10-3)*84)+(XPQUERYDOC_4!AJ$1-1),"XPQUERYDOC_4")</f>
        <v>#NAME?</v>
      </c>
      <c r="AK10" t="e">
        <f>_XLL.XPGETDATACELL(((XPQUERYDOC_4!$A10-3)*84)+(XPQUERYDOC_4!AK$1-1),"XPQUERYDOC_4")</f>
        <v>#NAME?</v>
      </c>
      <c r="AL10" t="e">
        <f>_XLL.XPGETDATACELL(((XPQUERYDOC_4!$A10-3)*84)+(XPQUERYDOC_4!AL$1-1),"XPQUERYDOC_4")</f>
        <v>#NAME?</v>
      </c>
      <c r="AM10" t="e">
        <f>_XLL.XPGETDATACELL(((XPQUERYDOC_4!$A10-3)*84)+(XPQUERYDOC_4!AM$1-1),"XPQUERYDOC_4")</f>
        <v>#NAME?</v>
      </c>
      <c r="AN10" t="e">
        <f>_XLL.XPGETDATACELL(((XPQUERYDOC_4!$A10-3)*84)+(XPQUERYDOC_4!AN$1-1),"XPQUERYDOC_4")</f>
        <v>#NAME?</v>
      </c>
      <c r="AO10" t="e">
        <f>_XLL.XPGETDATACELL(((XPQUERYDOC_4!$A10-3)*84)+(XPQUERYDOC_4!AO$1-1),"XPQUERYDOC_4")</f>
        <v>#NAME?</v>
      </c>
      <c r="AP10" t="e">
        <f>_XLL.XPGETDATACELL(((XPQUERYDOC_4!$A10-3)*84)+(XPQUERYDOC_4!AP$1-1),"XPQUERYDOC_4")</f>
        <v>#NAME?</v>
      </c>
      <c r="AQ10" t="e">
        <f>_XLL.XPGETDATACELL(((XPQUERYDOC_4!$A10-3)*84)+(XPQUERYDOC_4!AQ$1-1),"XPQUERYDOC_4")</f>
        <v>#NAME?</v>
      </c>
      <c r="AR10" t="e">
        <f>_XLL.XPGETDATACELL(((XPQUERYDOC_4!$A10-3)*84)+(XPQUERYDOC_4!AR$1-1),"XPQUERYDOC_4")</f>
        <v>#NAME?</v>
      </c>
      <c r="AS10" t="e">
        <f>_XLL.XPGETDATACELL(((XPQUERYDOC_4!$A10-3)*84)+(XPQUERYDOC_4!AS$1-1),"XPQUERYDOC_4")</f>
        <v>#NAME?</v>
      </c>
      <c r="AT10" t="e">
        <f>_XLL.XPGETDATACELL(((XPQUERYDOC_4!$A10-3)*84)+(XPQUERYDOC_4!AT$1-1),"XPQUERYDOC_4")</f>
        <v>#NAME?</v>
      </c>
      <c r="AU10" t="e">
        <f>_XLL.XPGETDATACELL(((XPQUERYDOC_4!$A10-3)*84)+(XPQUERYDOC_4!AU$1-1),"XPQUERYDOC_4")</f>
        <v>#NAME?</v>
      </c>
      <c r="AV10" t="e">
        <f>_XLL.XPGETDATACELL(((XPQUERYDOC_4!$A10-3)*84)+(XPQUERYDOC_4!AV$1-1),"XPQUERYDOC_4")</f>
        <v>#NAME?</v>
      </c>
      <c r="AW10" t="e">
        <f>_XLL.XPGETDATACELL(((XPQUERYDOC_4!$A10-3)*84)+(XPQUERYDOC_4!AW$1-1),"XPQUERYDOC_4")</f>
        <v>#NAME?</v>
      </c>
      <c r="AX10" t="e">
        <f>_XLL.XPGETDATACELL(((XPQUERYDOC_4!$A10-3)*84)+(XPQUERYDOC_4!AX$1-1),"XPQUERYDOC_4")</f>
        <v>#NAME?</v>
      </c>
      <c r="AY10" t="e">
        <f>_XLL.XPGETDATACELL(((XPQUERYDOC_4!$A10-3)*84)+(XPQUERYDOC_4!AY$1-1),"XPQUERYDOC_4")</f>
        <v>#NAME?</v>
      </c>
      <c r="AZ10" t="e">
        <f>_XLL.XPGETDATACELL(((XPQUERYDOC_4!$A10-3)*84)+(XPQUERYDOC_4!AZ$1-1),"XPQUERYDOC_4")</f>
        <v>#NAME?</v>
      </c>
      <c r="BA10" t="e">
        <f>_XLL.XPGETDATACELL(((XPQUERYDOC_4!$A10-3)*84)+(XPQUERYDOC_4!BA$1-1),"XPQUERYDOC_4")</f>
        <v>#NAME?</v>
      </c>
      <c r="BB10" t="e">
        <f>_XLL.XPGETDATACELL(((XPQUERYDOC_4!$A10-3)*84)+(XPQUERYDOC_4!BB$1-1),"XPQUERYDOC_4")</f>
        <v>#NAME?</v>
      </c>
      <c r="BC10" t="e">
        <f>_XLL.XPGETDATACELL(((XPQUERYDOC_4!$A10-3)*84)+(XPQUERYDOC_4!BC$1-1),"XPQUERYDOC_4")</f>
        <v>#NAME?</v>
      </c>
      <c r="BD10" t="e">
        <f>_XLL.XPGETDATACELL(((XPQUERYDOC_4!$A10-3)*84)+(XPQUERYDOC_4!BD$1-1),"XPQUERYDOC_4")</f>
        <v>#NAME?</v>
      </c>
      <c r="BE10" t="e">
        <f>_XLL.XPGETDATACELL(((XPQUERYDOC_4!$A10-3)*84)+(XPQUERYDOC_4!BE$1-1),"XPQUERYDOC_4")</f>
        <v>#NAME?</v>
      </c>
      <c r="BF10" t="e">
        <f>_XLL.XPGETDATACELL(((XPQUERYDOC_4!$A10-3)*84)+(XPQUERYDOC_4!BF$1-1),"XPQUERYDOC_4")</f>
        <v>#NAME?</v>
      </c>
      <c r="BG10" t="e">
        <f>_XLL.XPGETDATACELL(((XPQUERYDOC_4!$A10-3)*84)+(XPQUERYDOC_4!BG$1-1),"XPQUERYDOC_4")</f>
        <v>#NAME?</v>
      </c>
      <c r="BH10" t="e">
        <f>_XLL.XPGETDATACELL(((XPQUERYDOC_4!$A10-3)*84)+(XPQUERYDOC_4!BH$1-1),"XPQUERYDOC_4")</f>
        <v>#NAME?</v>
      </c>
      <c r="BI10" t="e">
        <f>_XLL.XPGETDATACELL(((XPQUERYDOC_4!$A10-3)*84)+(XPQUERYDOC_4!BI$1-1),"XPQUERYDOC_4")</f>
        <v>#NAME?</v>
      </c>
      <c r="BJ10" t="e">
        <f>_XLL.XPGETDATACELL(((XPQUERYDOC_4!$A10-3)*84)+(XPQUERYDOC_4!BJ$1-1),"XPQUERYDOC_4")</f>
        <v>#NAME?</v>
      </c>
      <c r="BK10" t="e">
        <f>_XLL.XPGETDATACELL(((XPQUERYDOC_4!$A10-3)*84)+(XPQUERYDOC_4!BK$1-1),"XPQUERYDOC_4")</f>
        <v>#NAME?</v>
      </c>
      <c r="BL10" t="e">
        <f>_XLL.XPGETDATACELL(((XPQUERYDOC_4!$A10-3)*84)+(XPQUERYDOC_4!BL$1-1),"XPQUERYDOC_4")</f>
        <v>#NAME?</v>
      </c>
      <c r="BM10" t="e">
        <f>_XLL.XPGETDATACELL(((XPQUERYDOC_4!$A10-3)*84)+(XPQUERYDOC_4!BM$1-1),"XPQUERYDOC_4")</f>
        <v>#NAME?</v>
      </c>
      <c r="BN10" t="e">
        <f>_XLL.XPGETDATACELL(((XPQUERYDOC_4!$A10-3)*84)+(XPQUERYDOC_4!BN$1-1),"XPQUERYDOC_4")</f>
        <v>#NAME?</v>
      </c>
      <c r="BO10" t="e">
        <f>_XLL.XPGETDATACELL(((XPQUERYDOC_4!$A10-3)*84)+(XPQUERYDOC_4!BO$1-1),"XPQUERYDOC_4")</f>
        <v>#NAME?</v>
      </c>
      <c r="BP10" t="e">
        <f>_XLL.XPGETDATACELL(((XPQUERYDOC_4!$A10-3)*84)+(XPQUERYDOC_4!BP$1-1),"XPQUERYDOC_4")</f>
        <v>#NAME?</v>
      </c>
      <c r="BQ10" t="e">
        <f>_XLL.XPGETDATACELL(((XPQUERYDOC_4!$A10-3)*84)+(XPQUERYDOC_4!BQ$1-1),"XPQUERYDOC_4")</f>
        <v>#NAME?</v>
      </c>
      <c r="BR10" t="e">
        <f>_XLL.XPGETDATACELL(((XPQUERYDOC_4!$A10-3)*84)+(XPQUERYDOC_4!BR$1-1),"XPQUERYDOC_4")</f>
        <v>#NAME?</v>
      </c>
      <c r="BS10" t="e">
        <f>_XLL.XPGETDATACELL(((XPQUERYDOC_4!$A10-3)*84)+(XPQUERYDOC_4!BS$1-1),"XPQUERYDOC_4")</f>
        <v>#NAME?</v>
      </c>
      <c r="BT10" t="e">
        <f>_XLL.XPGETDATACELL(((XPQUERYDOC_4!$A10-3)*84)+(XPQUERYDOC_4!BT$1-1),"XPQUERYDOC_4")</f>
        <v>#NAME?</v>
      </c>
      <c r="BU10" t="e">
        <f>_XLL.XPGETDATACELL(((XPQUERYDOC_4!$A10-3)*84)+(XPQUERYDOC_4!BU$1-1),"XPQUERYDOC_4")</f>
        <v>#NAME?</v>
      </c>
      <c r="BV10" t="e">
        <f>_XLL.XPGETDATACELL(((XPQUERYDOC_4!$A10-3)*84)+(XPQUERYDOC_4!BV$1-1),"XPQUERYDOC_4")</f>
        <v>#NAME?</v>
      </c>
      <c r="BW10" t="e">
        <f>_XLL.XPGETDATACELL(((XPQUERYDOC_4!$A10-3)*84)+(XPQUERYDOC_4!BW$1-1),"XPQUERYDOC_4")</f>
        <v>#NAME?</v>
      </c>
      <c r="BX10" t="e">
        <f>_XLL.XPGETDATACELL(((XPQUERYDOC_4!$A10-3)*84)+(XPQUERYDOC_4!BX$1-1),"XPQUERYDOC_4")</f>
        <v>#NAME?</v>
      </c>
      <c r="BY10" t="e">
        <f>_XLL.XPGETDATACELL(((XPQUERYDOC_4!$A10-3)*84)+(XPQUERYDOC_4!BY$1-1),"XPQUERYDOC_4")</f>
        <v>#NAME?</v>
      </c>
      <c r="BZ10" t="e">
        <f>_XLL.XPGETDATACELL(((XPQUERYDOC_4!$A10-3)*84)+(XPQUERYDOC_4!BZ$1-1),"XPQUERYDOC_4")</f>
        <v>#NAME?</v>
      </c>
      <c r="CA10" t="e">
        <f>_XLL.XPGETDATACELL(((XPQUERYDOC_4!$A10-3)*84)+(XPQUERYDOC_4!CA$1-1),"XPQUERYDOC_4")</f>
        <v>#NAME?</v>
      </c>
      <c r="CB10" t="e">
        <f>_XLL.XPGETDATACELL(((XPQUERYDOC_4!$A10-3)*84)+(XPQUERYDOC_4!CB$1-1),"XPQUERYDOC_4")</f>
        <v>#NAME?</v>
      </c>
      <c r="CC10" t="e">
        <f>_XLL.XPGETDATACELL(((XPQUERYDOC_4!$A10-3)*84)+(XPQUERYDOC_4!CC$1-1),"XPQUERYDOC_4")</f>
        <v>#NAME?</v>
      </c>
      <c r="CD10" t="e">
        <f>_XLL.XPGETDATACELL(((XPQUERYDOC_4!$A10-3)*84)+(XPQUERYDOC_4!CD$1-1),"XPQUERYDOC_4")</f>
        <v>#NAME?</v>
      </c>
      <c r="CE10" t="e">
        <f>_XLL.XPGETDATACELL(((XPQUERYDOC_4!$A10-3)*84)+(XPQUERYDOC_4!CE$1-1),"XPQUERYDOC_4")</f>
        <v>#NAME?</v>
      </c>
      <c r="CF10" t="e">
        <f>_XLL.XPGETDATACELL(((XPQUERYDOC_4!$A10-3)*84)+(XPQUERYDOC_4!CF$1-1),"XPQUERYDOC_4")</f>
        <v>#NAME?</v>
      </c>
      <c r="CG10" t="e">
        <f>_XLL.XPGETDATACELL(((XPQUERYDOC_4!$A10-3)*84)+(XPQUERYDOC_4!CG$1-1),"XPQUERYDOC_4")</f>
        <v>#NAME?</v>
      </c>
      <c r="CH10" t="e">
        <f>_XLL.XPGETDATACELL(((XPQUERYDOC_4!$A10-3)*84)+(XPQUERYDOC_4!CH$1-1),"XPQUERYDOC_4")</f>
        <v>#NAME?</v>
      </c>
    </row>
    <row r="11" spans="2:86" ht="12.75">
      <c r="B11" t="e">
        <f>_XLL.XPGETDIMLABEL(2,6,"XPQUERYDOC_4")</f>
        <v>#NAME?</v>
      </c>
      <c r="C11" t="e">
        <f>_XLL.XPGETDATACELL(((XPQUERYDOC_4!$A11-3)*84)+(XPQUERYDOC_4!C$1-1),"XPQUERYDOC_4")</f>
        <v>#NAME?</v>
      </c>
      <c r="D11" t="e">
        <f>_XLL.XPGETDATACELL(((XPQUERYDOC_4!$A11-3)*84)+(XPQUERYDOC_4!D$1-1),"XPQUERYDOC_4")</f>
        <v>#NAME?</v>
      </c>
      <c r="E11" t="e">
        <f>_XLL.XPGETDATACELL(((XPQUERYDOC_4!$A11-3)*84)+(XPQUERYDOC_4!E$1-1),"XPQUERYDOC_4")</f>
        <v>#NAME?</v>
      </c>
      <c r="F11" t="e">
        <f>_XLL.XPGETDATACELL(((XPQUERYDOC_4!$A11-3)*84)+(XPQUERYDOC_4!F$1-1),"XPQUERYDOC_4")</f>
        <v>#NAME?</v>
      </c>
      <c r="G11" t="e">
        <f>_XLL.XPGETDATACELL(((XPQUERYDOC_4!$A11-3)*84)+(XPQUERYDOC_4!G$1-1),"XPQUERYDOC_4")</f>
        <v>#NAME?</v>
      </c>
      <c r="H11" t="e">
        <f>_XLL.XPGETDATACELL(((XPQUERYDOC_4!$A11-3)*84)+(XPQUERYDOC_4!H$1-1),"XPQUERYDOC_4")</f>
        <v>#NAME?</v>
      </c>
      <c r="I11" t="e">
        <f>_XLL.XPGETDATACELL(((XPQUERYDOC_4!$A11-3)*84)+(XPQUERYDOC_4!I$1-1),"XPQUERYDOC_4")</f>
        <v>#NAME?</v>
      </c>
      <c r="J11" t="e">
        <f>_XLL.XPGETDATACELL(((XPQUERYDOC_4!$A11-3)*84)+(XPQUERYDOC_4!J$1-1),"XPQUERYDOC_4")</f>
        <v>#NAME?</v>
      </c>
      <c r="K11" t="e">
        <f>_XLL.XPGETDATACELL(((XPQUERYDOC_4!$A11-3)*84)+(XPQUERYDOC_4!K$1-1),"XPQUERYDOC_4")</f>
        <v>#NAME?</v>
      </c>
      <c r="L11" t="e">
        <f>_XLL.XPGETDATACELL(((XPQUERYDOC_4!$A11-3)*84)+(XPQUERYDOC_4!L$1-1),"XPQUERYDOC_4")</f>
        <v>#NAME?</v>
      </c>
      <c r="M11" t="e">
        <f>_XLL.XPGETDATACELL(((XPQUERYDOC_4!$A11-3)*84)+(XPQUERYDOC_4!M$1-1),"XPQUERYDOC_4")</f>
        <v>#NAME?</v>
      </c>
      <c r="N11" t="e">
        <f>_XLL.XPGETDATACELL(((XPQUERYDOC_4!$A11-3)*84)+(XPQUERYDOC_4!N$1-1),"XPQUERYDOC_4")</f>
        <v>#NAME?</v>
      </c>
      <c r="O11" t="e">
        <f>_XLL.XPGETDATACELL(((XPQUERYDOC_4!$A11-3)*84)+(XPQUERYDOC_4!O$1-1),"XPQUERYDOC_4")</f>
        <v>#NAME?</v>
      </c>
      <c r="P11" t="e">
        <f>_XLL.XPGETDATACELL(((XPQUERYDOC_4!$A11-3)*84)+(XPQUERYDOC_4!P$1-1),"XPQUERYDOC_4")</f>
        <v>#NAME?</v>
      </c>
      <c r="Q11" t="e">
        <f>_XLL.XPGETDATACELL(((XPQUERYDOC_4!$A11-3)*84)+(XPQUERYDOC_4!Q$1-1),"XPQUERYDOC_4")</f>
        <v>#NAME?</v>
      </c>
      <c r="R11" t="e">
        <f>_XLL.XPGETDATACELL(((XPQUERYDOC_4!$A11-3)*84)+(XPQUERYDOC_4!R$1-1),"XPQUERYDOC_4")</f>
        <v>#NAME?</v>
      </c>
      <c r="S11" t="e">
        <f>_XLL.XPGETDATACELL(((XPQUERYDOC_4!$A11-3)*84)+(XPQUERYDOC_4!S$1-1),"XPQUERYDOC_4")</f>
        <v>#NAME?</v>
      </c>
      <c r="T11" t="e">
        <f>_XLL.XPGETDATACELL(((XPQUERYDOC_4!$A11-3)*84)+(XPQUERYDOC_4!T$1-1),"XPQUERYDOC_4")</f>
        <v>#NAME?</v>
      </c>
      <c r="U11" t="e">
        <f>_XLL.XPGETDATACELL(((XPQUERYDOC_4!$A11-3)*84)+(XPQUERYDOC_4!U$1-1),"XPQUERYDOC_4")</f>
        <v>#NAME?</v>
      </c>
      <c r="V11" t="e">
        <f>_XLL.XPGETDATACELL(((XPQUERYDOC_4!$A11-3)*84)+(XPQUERYDOC_4!V$1-1),"XPQUERYDOC_4")</f>
        <v>#NAME?</v>
      </c>
      <c r="W11" t="e">
        <f>_XLL.XPGETDATACELL(((XPQUERYDOC_4!$A11-3)*84)+(XPQUERYDOC_4!W$1-1),"XPQUERYDOC_4")</f>
        <v>#NAME?</v>
      </c>
      <c r="X11" t="e">
        <f>_XLL.XPGETDATACELL(((XPQUERYDOC_4!$A11-3)*84)+(XPQUERYDOC_4!X$1-1),"XPQUERYDOC_4")</f>
        <v>#NAME?</v>
      </c>
      <c r="Y11" t="e">
        <f>_XLL.XPGETDATACELL(((XPQUERYDOC_4!$A11-3)*84)+(XPQUERYDOC_4!Y$1-1),"XPQUERYDOC_4")</f>
        <v>#NAME?</v>
      </c>
      <c r="Z11" t="e">
        <f>_XLL.XPGETDATACELL(((XPQUERYDOC_4!$A11-3)*84)+(XPQUERYDOC_4!Z$1-1),"XPQUERYDOC_4")</f>
        <v>#NAME?</v>
      </c>
      <c r="AA11" t="e">
        <f>_XLL.XPGETDATACELL(((XPQUERYDOC_4!$A11-3)*84)+(XPQUERYDOC_4!AA$1-1),"XPQUERYDOC_4")</f>
        <v>#NAME?</v>
      </c>
      <c r="AB11" t="e">
        <f>_XLL.XPGETDATACELL(((XPQUERYDOC_4!$A11-3)*84)+(XPQUERYDOC_4!AB$1-1),"XPQUERYDOC_4")</f>
        <v>#NAME?</v>
      </c>
      <c r="AC11" t="e">
        <f>_XLL.XPGETDATACELL(((XPQUERYDOC_4!$A11-3)*84)+(XPQUERYDOC_4!AC$1-1),"XPQUERYDOC_4")</f>
        <v>#NAME?</v>
      </c>
      <c r="AD11" t="e">
        <f>_XLL.XPGETDATACELL(((XPQUERYDOC_4!$A11-3)*84)+(XPQUERYDOC_4!AD$1-1),"XPQUERYDOC_4")</f>
        <v>#NAME?</v>
      </c>
      <c r="AE11" t="e">
        <f>_XLL.XPGETDATACELL(((XPQUERYDOC_4!$A11-3)*84)+(XPQUERYDOC_4!AE$1-1),"XPQUERYDOC_4")</f>
        <v>#NAME?</v>
      </c>
      <c r="AF11" t="e">
        <f>_XLL.XPGETDATACELL(((XPQUERYDOC_4!$A11-3)*84)+(XPQUERYDOC_4!AF$1-1),"XPQUERYDOC_4")</f>
        <v>#NAME?</v>
      </c>
      <c r="AG11" t="e">
        <f>_XLL.XPGETDATACELL(((XPQUERYDOC_4!$A11-3)*84)+(XPQUERYDOC_4!AG$1-1),"XPQUERYDOC_4")</f>
        <v>#NAME?</v>
      </c>
      <c r="AH11" t="e">
        <f>_XLL.XPGETDATACELL(((XPQUERYDOC_4!$A11-3)*84)+(XPQUERYDOC_4!AH$1-1),"XPQUERYDOC_4")</f>
        <v>#NAME?</v>
      </c>
      <c r="AI11" t="e">
        <f>_XLL.XPGETDATACELL(((XPQUERYDOC_4!$A11-3)*84)+(XPQUERYDOC_4!AI$1-1),"XPQUERYDOC_4")</f>
        <v>#NAME?</v>
      </c>
      <c r="AJ11" t="e">
        <f>_XLL.XPGETDATACELL(((XPQUERYDOC_4!$A11-3)*84)+(XPQUERYDOC_4!AJ$1-1),"XPQUERYDOC_4")</f>
        <v>#NAME?</v>
      </c>
      <c r="AK11" t="e">
        <f>_XLL.XPGETDATACELL(((XPQUERYDOC_4!$A11-3)*84)+(XPQUERYDOC_4!AK$1-1),"XPQUERYDOC_4")</f>
        <v>#NAME?</v>
      </c>
      <c r="AL11" t="e">
        <f>_XLL.XPGETDATACELL(((XPQUERYDOC_4!$A11-3)*84)+(XPQUERYDOC_4!AL$1-1),"XPQUERYDOC_4")</f>
        <v>#NAME?</v>
      </c>
      <c r="AM11" t="e">
        <f>_XLL.XPGETDATACELL(((XPQUERYDOC_4!$A11-3)*84)+(XPQUERYDOC_4!AM$1-1),"XPQUERYDOC_4")</f>
        <v>#NAME?</v>
      </c>
      <c r="AN11" t="e">
        <f>_XLL.XPGETDATACELL(((XPQUERYDOC_4!$A11-3)*84)+(XPQUERYDOC_4!AN$1-1),"XPQUERYDOC_4")</f>
        <v>#NAME?</v>
      </c>
      <c r="AO11" t="e">
        <f>_XLL.XPGETDATACELL(((XPQUERYDOC_4!$A11-3)*84)+(XPQUERYDOC_4!AO$1-1),"XPQUERYDOC_4")</f>
        <v>#NAME?</v>
      </c>
      <c r="AP11" t="e">
        <f>_XLL.XPGETDATACELL(((XPQUERYDOC_4!$A11-3)*84)+(XPQUERYDOC_4!AP$1-1),"XPQUERYDOC_4")</f>
        <v>#NAME?</v>
      </c>
      <c r="AQ11" t="e">
        <f>_XLL.XPGETDATACELL(((XPQUERYDOC_4!$A11-3)*84)+(XPQUERYDOC_4!AQ$1-1),"XPQUERYDOC_4")</f>
        <v>#NAME?</v>
      </c>
      <c r="AR11" t="e">
        <f>_XLL.XPGETDATACELL(((XPQUERYDOC_4!$A11-3)*84)+(XPQUERYDOC_4!AR$1-1),"XPQUERYDOC_4")</f>
        <v>#NAME?</v>
      </c>
      <c r="AS11" t="e">
        <f>_XLL.XPGETDATACELL(((XPQUERYDOC_4!$A11-3)*84)+(XPQUERYDOC_4!AS$1-1),"XPQUERYDOC_4")</f>
        <v>#NAME?</v>
      </c>
      <c r="AT11" t="e">
        <f>_XLL.XPGETDATACELL(((XPQUERYDOC_4!$A11-3)*84)+(XPQUERYDOC_4!AT$1-1),"XPQUERYDOC_4")</f>
        <v>#NAME?</v>
      </c>
      <c r="AU11" t="e">
        <f>_XLL.XPGETDATACELL(((XPQUERYDOC_4!$A11-3)*84)+(XPQUERYDOC_4!AU$1-1),"XPQUERYDOC_4")</f>
        <v>#NAME?</v>
      </c>
      <c r="AV11" t="e">
        <f>_XLL.XPGETDATACELL(((XPQUERYDOC_4!$A11-3)*84)+(XPQUERYDOC_4!AV$1-1),"XPQUERYDOC_4")</f>
        <v>#NAME?</v>
      </c>
      <c r="AW11" t="e">
        <f>_XLL.XPGETDATACELL(((XPQUERYDOC_4!$A11-3)*84)+(XPQUERYDOC_4!AW$1-1),"XPQUERYDOC_4")</f>
        <v>#NAME?</v>
      </c>
      <c r="AX11" t="e">
        <f>_XLL.XPGETDATACELL(((XPQUERYDOC_4!$A11-3)*84)+(XPQUERYDOC_4!AX$1-1),"XPQUERYDOC_4")</f>
        <v>#NAME?</v>
      </c>
      <c r="AY11" t="e">
        <f>_XLL.XPGETDATACELL(((XPQUERYDOC_4!$A11-3)*84)+(XPQUERYDOC_4!AY$1-1),"XPQUERYDOC_4")</f>
        <v>#NAME?</v>
      </c>
      <c r="AZ11" t="e">
        <f>_XLL.XPGETDATACELL(((XPQUERYDOC_4!$A11-3)*84)+(XPQUERYDOC_4!AZ$1-1),"XPQUERYDOC_4")</f>
        <v>#NAME?</v>
      </c>
      <c r="BA11" t="e">
        <f>_XLL.XPGETDATACELL(((XPQUERYDOC_4!$A11-3)*84)+(XPQUERYDOC_4!BA$1-1),"XPQUERYDOC_4")</f>
        <v>#NAME?</v>
      </c>
      <c r="BB11" t="e">
        <f>_XLL.XPGETDATACELL(((XPQUERYDOC_4!$A11-3)*84)+(XPQUERYDOC_4!BB$1-1),"XPQUERYDOC_4")</f>
        <v>#NAME?</v>
      </c>
      <c r="BC11" t="e">
        <f>_XLL.XPGETDATACELL(((XPQUERYDOC_4!$A11-3)*84)+(XPQUERYDOC_4!BC$1-1),"XPQUERYDOC_4")</f>
        <v>#NAME?</v>
      </c>
      <c r="BD11" t="e">
        <f>_XLL.XPGETDATACELL(((XPQUERYDOC_4!$A11-3)*84)+(XPQUERYDOC_4!BD$1-1),"XPQUERYDOC_4")</f>
        <v>#NAME?</v>
      </c>
      <c r="BE11" t="e">
        <f>_XLL.XPGETDATACELL(((XPQUERYDOC_4!$A11-3)*84)+(XPQUERYDOC_4!BE$1-1),"XPQUERYDOC_4")</f>
        <v>#NAME?</v>
      </c>
      <c r="BF11" t="e">
        <f>_XLL.XPGETDATACELL(((XPQUERYDOC_4!$A11-3)*84)+(XPQUERYDOC_4!BF$1-1),"XPQUERYDOC_4")</f>
        <v>#NAME?</v>
      </c>
      <c r="BG11" t="e">
        <f>_XLL.XPGETDATACELL(((XPQUERYDOC_4!$A11-3)*84)+(XPQUERYDOC_4!BG$1-1),"XPQUERYDOC_4")</f>
        <v>#NAME?</v>
      </c>
      <c r="BH11" t="e">
        <f>_XLL.XPGETDATACELL(((XPQUERYDOC_4!$A11-3)*84)+(XPQUERYDOC_4!BH$1-1),"XPQUERYDOC_4")</f>
        <v>#NAME?</v>
      </c>
      <c r="BI11" t="e">
        <f>_XLL.XPGETDATACELL(((XPQUERYDOC_4!$A11-3)*84)+(XPQUERYDOC_4!BI$1-1),"XPQUERYDOC_4")</f>
        <v>#NAME?</v>
      </c>
      <c r="BJ11" t="e">
        <f>_XLL.XPGETDATACELL(((XPQUERYDOC_4!$A11-3)*84)+(XPQUERYDOC_4!BJ$1-1),"XPQUERYDOC_4")</f>
        <v>#NAME?</v>
      </c>
      <c r="BK11" t="e">
        <f>_XLL.XPGETDATACELL(((XPQUERYDOC_4!$A11-3)*84)+(XPQUERYDOC_4!BK$1-1),"XPQUERYDOC_4")</f>
        <v>#NAME?</v>
      </c>
      <c r="BL11" t="e">
        <f>_XLL.XPGETDATACELL(((XPQUERYDOC_4!$A11-3)*84)+(XPQUERYDOC_4!BL$1-1),"XPQUERYDOC_4")</f>
        <v>#NAME?</v>
      </c>
      <c r="BM11" t="e">
        <f>_XLL.XPGETDATACELL(((XPQUERYDOC_4!$A11-3)*84)+(XPQUERYDOC_4!BM$1-1),"XPQUERYDOC_4")</f>
        <v>#NAME?</v>
      </c>
      <c r="BN11" t="e">
        <f>_XLL.XPGETDATACELL(((XPQUERYDOC_4!$A11-3)*84)+(XPQUERYDOC_4!BN$1-1),"XPQUERYDOC_4")</f>
        <v>#NAME?</v>
      </c>
      <c r="BO11" t="e">
        <f>_XLL.XPGETDATACELL(((XPQUERYDOC_4!$A11-3)*84)+(XPQUERYDOC_4!BO$1-1),"XPQUERYDOC_4")</f>
        <v>#NAME?</v>
      </c>
      <c r="BP11" t="e">
        <f>_XLL.XPGETDATACELL(((XPQUERYDOC_4!$A11-3)*84)+(XPQUERYDOC_4!BP$1-1),"XPQUERYDOC_4")</f>
        <v>#NAME?</v>
      </c>
      <c r="BQ11" t="e">
        <f>_XLL.XPGETDATACELL(((XPQUERYDOC_4!$A11-3)*84)+(XPQUERYDOC_4!BQ$1-1),"XPQUERYDOC_4")</f>
        <v>#NAME?</v>
      </c>
      <c r="BR11" t="e">
        <f>_XLL.XPGETDATACELL(((XPQUERYDOC_4!$A11-3)*84)+(XPQUERYDOC_4!BR$1-1),"XPQUERYDOC_4")</f>
        <v>#NAME?</v>
      </c>
      <c r="BS11" t="e">
        <f>_XLL.XPGETDATACELL(((XPQUERYDOC_4!$A11-3)*84)+(XPQUERYDOC_4!BS$1-1),"XPQUERYDOC_4")</f>
        <v>#NAME?</v>
      </c>
      <c r="BT11" t="e">
        <f>_XLL.XPGETDATACELL(((XPQUERYDOC_4!$A11-3)*84)+(XPQUERYDOC_4!BT$1-1),"XPQUERYDOC_4")</f>
        <v>#NAME?</v>
      </c>
      <c r="BU11" t="e">
        <f>_XLL.XPGETDATACELL(((XPQUERYDOC_4!$A11-3)*84)+(XPQUERYDOC_4!BU$1-1),"XPQUERYDOC_4")</f>
        <v>#NAME?</v>
      </c>
      <c r="BV11" t="e">
        <f>_XLL.XPGETDATACELL(((XPQUERYDOC_4!$A11-3)*84)+(XPQUERYDOC_4!BV$1-1),"XPQUERYDOC_4")</f>
        <v>#NAME?</v>
      </c>
      <c r="BW11" t="e">
        <f>_XLL.XPGETDATACELL(((XPQUERYDOC_4!$A11-3)*84)+(XPQUERYDOC_4!BW$1-1),"XPQUERYDOC_4")</f>
        <v>#NAME?</v>
      </c>
      <c r="BX11" t="e">
        <f>_XLL.XPGETDATACELL(((XPQUERYDOC_4!$A11-3)*84)+(XPQUERYDOC_4!BX$1-1),"XPQUERYDOC_4")</f>
        <v>#NAME?</v>
      </c>
      <c r="BY11" t="e">
        <f>_XLL.XPGETDATACELL(((XPQUERYDOC_4!$A11-3)*84)+(XPQUERYDOC_4!BY$1-1),"XPQUERYDOC_4")</f>
        <v>#NAME?</v>
      </c>
      <c r="BZ11" t="e">
        <f>_XLL.XPGETDATACELL(((XPQUERYDOC_4!$A11-3)*84)+(XPQUERYDOC_4!BZ$1-1),"XPQUERYDOC_4")</f>
        <v>#NAME?</v>
      </c>
      <c r="CA11" t="e">
        <f>_XLL.XPGETDATACELL(((XPQUERYDOC_4!$A11-3)*84)+(XPQUERYDOC_4!CA$1-1),"XPQUERYDOC_4")</f>
        <v>#NAME?</v>
      </c>
      <c r="CB11" t="e">
        <f>_XLL.XPGETDATACELL(((XPQUERYDOC_4!$A11-3)*84)+(XPQUERYDOC_4!CB$1-1),"XPQUERYDOC_4")</f>
        <v>#NAME?</v>
      </c>
      <c r="CC11" t="e">
        <f>_XLL.XPGETDATACELL(((XPQUERYDOC_4!$A11-3)*84)+(XPQUERYDOC_4!CC$1-1),"XPQUERYDOC_4")</f>
        <v>#NAME?</v>
      </c>
      <c r="CD11" t="e">
        <f>_XLL.XPGETDATACELL(((XPQUERYDOC_4!$A11-3)*84)+(XPQUERYDOC_4!CD$1-1),"XPQUERYDOC_4")</f>
        <v>#NAME?</v>
      </c>
      <c r="CE11" t="e">
        <f>_XLL.XPGETDATACELL(((XPQUERYDOC_4!$A11-3)*84)+(XPQUERYDOC_4!CE$1-1),"XPQUERYDOC_4")</f>
        <v>#NAME?</v>
      </c>
      <c r="CF11" t="e">
        <f>_XLL.XPGETDATACELL(((XPQUERYDOC_4!$A11-3)*84)+(XPQUERYDOC_4!CF$1-1),"XPQUERYDOC_4")</f>
        <v>#NAME?</v>
      </c>
      <c r="CG11" t="e">
        <f>_XLL.XPGETDATACELL(((XPQUERYDOC_4!$A11-3)*84)+(XPQUERYDOC_4!CG$1-1),"XPQUERYDOC_4")</f>
        <v>#NAME?</v>
      </c>
      <c r="CH11" t="e">
        <f>_XLL.XPGETDATACELL(((XPQUERYDOC_4!$A11-3)*84)+(XPQUERYDOC_4!CH$1-1),"XPQUERYDOC_4")</f>
        <v>#NAME?</v>
      </c>
    </row>
    <row r="12" spans="2:86" ht="12.75">
      <c r="B12" t="e">
        <f>_XLL.XPGETDIMLABEL(2,7,"XPQUERYDOC_4")</f>
        <v>#NAME?</v>
      </c>
      <c r="C12" t="e">
        <f>_XLL.XPGETDATACELL(((XPQUERYDOC_4!$A12-3)*84)+(XPQUERYDOC_4!C$1-1),"XPQUERYDOC_4")</f>
        <v>#NAME?</v>
      </c>
      <c r="D12" t="e">
        <f>_XLL.XPGETDATACELL(((XPQUERYDOC_4!$A12-3)*84)+(XPQUERYDOC_4!D$1-1),"XPQUERYDOC_4")</f>
        <v>#NAME?</v>
      </c>
      <c r="E12" t="e">
        <f>_XLL.XPGETDATACELL(((XPQUERYDOC_4!$A12-3)*84)+(XPQUERYDOC_4!E$1-1),"XPQUERYDOC_4")</f>
        <v>#NAME?</v>
      </c>
      <c r="F12" t="e">
        <f>_XLL.XPGETDATACELL(((XPQUERYDOC_4!$A12-3)*84)+(XPQUERYDOC_4!F$1-1),"XPQUERYDOC_4")</f>
        <v>#NAME?</v>
      </c>
      <c r="G12" t="e">
        <f>_XLL.XPGETDATACELL(((XPQUERYDOC_4!$A12-3)*84)+(XPQUERYDOC_4!G$1-1),"XPQUERYDOC_4")</f>
        <v>#NAME?</v>
      </c>
      <c r="H12" t="e">
        <f>_XLL.XPGETDATACELL(((XPQUERYDOC_4!$A12-3)*84)+(XPQUERYDOC_4!H$1-1),"XPQUERYDOC_4")</f>
        <v>#NAME?</v>
      </c>
      <c r="I12" t="e">
        <f>_XLL.XPGETDATACELL(((XPQUERYDOC_4!$A12-3)*84)+(XPQUERYDOC_4!I$1-1),"XPQUERYDOC_4")</f>
        <v>#NAME?</v>
      </c>
      <c r="J12" t="e">
        <f>_XLL.XPGETDATACELL(((XPQUERYDOC_4!$A12-3)*84)+(XPQUERYDOC_4!J$1-1),"XPQUERYDOC_4")</f>
        <v>#NAME?</v>
      </c>
      <c r="K12" t="e">
        <f>_XLL.XPGETDATACELL(((XPQUERYDOC_4!$A12-3)*84)+(XPQUERYDOC_4!K$1-1),"XPQUERYDOC_4")</f>
        <v>#NAME?</v>
      </c>
      <c r="L12" t="e">
        <f>_XLL.XPGETDATACELL(((XPQUERYDOC_4!$A12-3)*84)+(XPQUERYDOC_4!L$1-1),"XPQUERYDOC_4")</f>
        <v>#NAME?</v>
      </c>
      <c r="M12" t="e">
        <f>_XLL.XPGETDATACELL(((XPQUERYDOC_4!$A12-3)*84)+(XPQUERYDOC_4!M$1-1),"XPQUERYDOC_4")</f>
        <v>#NAME?</v>
      </c>
      <c r="N12" t="e">
        <f>_XLL.XPGETDATACELL(((XPQUERYDOC_4!$A12-3)*84)+(XPQUERYDOC_4!N$1-1),"XPQUERYDOC_4")</f>
        <v>#NAME?</v>
      </c>
      <c r="O12" t="e">
        <f>_XLL.XPGETDATACELL(((XPQUERYDOC_4!$A12-3)*84)+(XPQUERYDOC_4!O$1-1),"XPQUERYDOC_4")</f>
        <v>#NAME?</v>
      </c>
      <c r="P12" t="e">
        <f>_XLL.XPGETDATACELL(((XPQUERYDOC_4!$A12-3)*84)+(XPQUERYDOC_4!P$1-1),"XPQUERYDOC_4")</f>
        <v>#NAME?</v>
      </c>
      <c r="Q12" t="e">
        <f>_XLL.XPGETDATACELL(((XPQUERYDOC_4!$A12-3)*84)+(XPQUERYDOC_4!Q$1-1),"XPQUERYDOC_4")</f>
        <v>#NAME?</v>
      </c>
      <c r="R12" t="e">
        <f>_XLL.XPGETDATACELL(((XPQUERYDOC_4!$A12-3)*84)+(XPQUERYDOC_4!R$1-1),"XPQUERYDOC_4")</f>
        <v>#NAME?</v>
      </c>
      <c r="S12" t="e">
        <f>_XLL.XPGETDATACELL(((XPQUERYDOC_4!$A12-3)*84)+(XPQUERYDOC_4!S$1-1),"XPQUERYDOC_4")</f>
        <v>#NAME?</v>
      </c>
      <c r="T12" t="e">
        <f>_XLL.XPGETDATACELL(((XPQUERYDOC_4!$A12-3)*84)+(XPQUERYDOC_4!T$1-1),"XPQUERYDOC_4")</f>
        <v>#NAME?</v>
      </c>
      <c r="U12" t="e">
        <f>_XLL.XPGETDATACELL(((XPQUERYDOC_4!$A12-3)*84)+(XPQUERYDOC_4!U$1-1),"XPQUERYDOC_4")</f>
        <v>#NAME?</v>
      </c>
      <c r="V12" t="e">
        <f>_XLL.XPGETDATACELL(((XPQUERYDOC_4!$A12-3)*84)+(XPQUERYDOC_4!V$1-1),"XPQUERYDOC_4")</f>
        <v>#NAME?</v>
      </c>
      <c r="W12" t="e">
        <f>_XLL.XPGETDATACELL(((XPQUERYDOC_4!$A12-3)*84)+(XPQUERYDOC_4!W$1-1),"XPQUERYDOC_4")</f>
        <v>#NAME?</v>
      </c>
      <c r="X12" t="e">
        <f>_XLL.XPGETDATACELL(((XPQUERYDOC_4!$A12-3)*84)+(XPQUERYDOC_4!X$1-1),"XPQUERYDOC_4")</f>
        <v>#NAME?</v>
      </c>
      <c r="Y12" t="e">
        <f>_XLL.XPGETDATACELL(((XPQUERYDOC_4!$A12-3)*84)+(XPQUERYDOC_4!Y$1-1),"XPQUERYDOC_4")</f>
        <v>#NAME?</v>
      </c>
      <c r="Z12" t="e">
        <f>_XLL.XPGETDATACELL(((XPQUERYDOC_4!$A12-3)*84)+(XPQUERYDOC_4!Z$1-1),"XPQUERYDOC_4")</f>
        <v>#NAME?</v>
      </c>
      <c r="AA12" t="e">
        <f>_XLL.XPGETDATACELL(((XPQUERYDOC_4!$A12-3)*84)+(XPQUERYDOC_4!AA$1-1),"XPQUERYDOC_4")</f>
        <v>#NAME?</v>
      </c>
      <c r="AB12" t="e">
        <f>_XLL.XPGETDATACELL(((XPQUERYDOC_4!$A12-3)*84)+(XPQUERYDOC_4!AB$1-1),"XPQUERYDOC_4")</f>
        <v>#NAME?</v>
      </c>
      <c r="AC12" t="e">
        <f>_XLL.XPGETDATACELL(((XPQUERYDOC_4!$A12-3)*84)+(XPQUERYDOC_4!AC$1-1),"XPQUERYDOC_4")</f>
        <v>#NAME?</v>
      </c>
      <c r="AD12" t="e">
        <f>_XLL.XPGETDATACELL(((XPQUERYDOC_4!$A12-3)*84)+(XPQUERYDOC_4!AD$1-1),"XPQUERYDOC_4")</f>
        <v>#NAME?</v>
      </c>
      <c r="AE12" t="e">
        <f>_XLL.XPGETDATACELL(((XPQUERYDOC_4!$A12-3)*84)+(XPQUERYDOC_4!AE$1-1),"XPQUERYDOC_4")</f>
        <v>#NAME?</v>
      </c>
      <c r="AF12" t="e">
        <f>_XLL.XPGETDATACELL(((XPQUERYDOC_4!$A12-3)*84)+(XPQUERYDOC_4!AF$1-1),"XPQUERYDOC_4")</f>
        <v>#NAME?</v>
      </c>
      <c r="AG12" t="e">
        <f>_XLL.XPGETDATACELL(((XPQUERYDOC_4!$A12-3)*84)+(XPQUERYDOC_4!AG$1-1),"XPQUERYDOC_4")</f>
        <v>#NAME?</v>
      </c>
      <c r="AH12" t="e">
        <f>_XLL.XPGETDATACELL(((XPQUERYDOC_4!$A12-3)*84)+(XPQUERYDOC_4!AH$1-1),"XPQUERYDOC_4")</f>
        <v>#NAME?</v>
      </c>
      <c r="AI12" t="e">
        <f>_XLL.XPGETDATACELL(((XPQUERYDOC_4!$A12-3)*84)+(XPQUERYDOC_4!AI$1-1),"XPQUERYDOC_4")</f>
        <v>#NAME?</v>
      </c>
      <c r="AJ12" t="e">
        <f>_XLL.XPGETDATACELL(((XPQUERYDOC_4!$A12-3)*84)+(XPQUERYDOC_4!AJ$1-1),"XPQUERYDOC_4")</f>
        <v>#NAME?</v>
      </c>
      <c r="AK12" t="e">
        <f>_XLL.XPGETDATACELL(((XPQUERYDOC_4!$A12-3)*84)+(XPQUERYDOC_4!AK$1-1),"XPQUERYDOC_4")</f>
        <v>#NAME?</v>
      </c>
      <c r="AL12" t="e">
        <f>_XLL.XPGETDATACELL(((XPQUERYDOC_4!$A12-3)*84)+(XPQUERYDOC_4!AL$1-1),"XPQUERYDOC_4")</f>
        <v>#NAME?</v>
      </c>
      <c r="AM12" t="e">
        <f>_XLL.XPGETDATACELL(((XPQUERYDOC_4!$A12-3)*84)+(XPQUERYDOC_4!AM$1-1),"XPQUERYDOC_4")</f>
        <v>#NAME?</v>
      </c>
      <c r="AN12" t="e">
        <f>_XLL.XPGETDATACELL(((XPQUERYDOC_4!$A12-3)*84)+(XPQUERYDOC_4!AN$1-1),"XPQUERYDOC_4")</f>
        <v>#NAME?</v>
      </c>
      <c r="AO12" t="e">
        <f>_XLL.XPGETDATACELL(((XPQUERYDOC_4!$A12-3)*84)+(XPQUERYDOC_4!AO$1-1),"XPQUERYDOC_4")</f>
        <v>#NAME?</v>
      </c>
      <c r="AP12" t="e">
        <f>_XLL.XPGETDATACELL(((XPQUERYDOC_4!$A12-3)*84)+(XPQUERYDOC_4!AP$1-1),"XPQUERYDOC_4")</f>
        <v>#NAME?</v>
      </c>
      <c r="AQ12" t="e">
        <f>_XLL.XPGETDATACELL(((XPQUERYDOC_4!$A12-3)*84)+(XPQUERYDOC_4!AQ$1-1),"XPQUERYDOC_4")</f>
        <v>#NAME?</v>
      </c>
      <c r="AR12" t="e">
        <f>_XLL.XPGETDATACELL(((XPQUERYDOC_4!$A12-3)*84)+(XPQUERYDOC_4!AR$1-1),"XPQUERYDOC_4")</f>
        <v>#NAME?</v>
      </c>
      <c r="AS12" t="e">
        <f>_XLL.XPGETDATACELL(((XPQUERYDOC_4!$A12-3)*84)+(XPQUERYDOC_4!AS$1-1),"XPQUERYDOC_4")</f>
        <v>#NAME?</v>
      </c>
      <c r="AT12" t="e">
        <f>_XLL.XPGETDATACELL(((XPQUERYDOC_4!$A12-3)*84)+(XPQUERYDOC_4!AT$1-1),"XPQUERYDOC_4")</f>
        <v>#NAME?</v>
      </c>
      <c r="AU12" t="e">
        <f>_XLL.XPGETDATACELL(((XPQUERYDOC_4!$A12-3)*84)+(XPQUERYDOC_4!AU$1-1),"XPQUERYDOC_4")</f>
        <v>#NAME?</v>
      </c>
      <c r="AV12" t="e">
        <f>_XLL.XPGETDATACELL(((XPQUERYDOC_4!$A12-3)*84)+(XPQUERYDOC_4!AV$1-1),"XPQUERYDOC_4")</f>
        <v>#NAME?</v>
      </c>
      <c r="AW12" t="e">
        <f>_XLL.XPGETDATACELL(((XPQUERYDOC_4!$A12-3)*84)+(XPQUERYDOC_4!AW$1-1),"XPQUERYDOC_4")</f>
        <v>#NAME?</v>
      </c>
      <c r="AX12" t="e">
        <f>_XLL.XPGETDATACELL(((XPQUERYDOC_4!$A12-3)*84)+(XPQUERYDOC_4!AX$1-1),"XPQUERYDOC_4")</f>
        <v>#NAME?</v>
      </c>
      <c r="AY12" t="e">
        <f>_XLL.XPGETDATACELL(((XPQUERYDOC_4!$A12-3)*84)+(XPQUERYDOC_4!AY$1-1),"XPQUERYDOC_4")</f>
        <v>#NAME?</v>
      </c>
      <c r="AZ12" t="e">
        <f>_XLL.XPGETDATACELL(((XPQUERYDOC_4!$A12-3)*84)+(XPQUERYDOC_4!AZ$1-1),"XPQUERYDOC_4")</f>
        <v>#NAME?</v>
      </c>
      <c r="BA12" t="e">
        <f>_XLL.XPGETDATACELL(((XPQUERYDOC_4!$A12-3)*84)+(XPQUERYDOC_4!BA$1-1),"XPQUERYDOC_4")</f>
        <v>#NAME?</v>
      </c>
      <c r="BB12" t="e">
        <f>_XLL.XPGETDATACELL(((XPQUERYDOC_4!$A12-3)*84)+(XPQUERYDOC_4!BB$1-1),"XPQUERYDOC_4")</f>
        <v>#NAME?</v>
      </c>
      <c r="BC12" t="e">
        <f>_XLL.XPGETDATACELL(((XPQUERYDOC_4!$A12-3)*84)+(XPQUERYDOC_4!BC$1-1),"XPQUERYDOC_4")</f>
        <v>#NAME?</v>
      </c>
      <c r="BD12" t="e">
        <f>_XLL.XPGETDATACELL(((XPQUERYDOC_4!$A12-3)*84)+(XPQUERYDOC_4!BD$1-1),"XPQUERYDOC_4")</f>
        <v>#NAME?</v>
      </c>
      <c r="BE12" t="e">
        <f>_XLL.XPGETDATACELL(((XPQUERYDOC_4!$A12-3)*84)+(XPQUERYDOC_4!BE$1-1),"XPQUERYDOC_4")</f>
        <v>#NAME?</v>
      </c>
      <c r="BF12" t="e">
        <f>_XLL.XPGETDATACELL(((XPQUERYDOC_4!$A12-3)*84)+(XPQUERYDOC_4!BF$1-1),"XPQUERYDOC_4")</f>
        <v>#NAME?</v>
      </c>
      <c r="BG12" t="e">
        <f>_XLL.XPGETDATACELL(((XPQUERYDOC_4!$A12-3)*84)+(XPQUERYDOC_4!BG$1-1),"XPQUERYDOC_4")</f>
        <v>#NAME?</v>
      </c>
      <c r="BH12" t="e">
        <f>_XLL.XPGETDATACELL(((XPQUERYDOC_4!$A12-3)*84)+(XPQUERYDOC_4!BH$1-1),"XPQUERYDOC_4")</f>
        <v>#NAME?</v>
      </c>
      <c r="BI12" t="e">
        <f>_XLL.XPGETDATACELL(((XPQUERYDOC_4!$A12-3)*84)+(XPQUERYDOC_4!BI$1-1),"XPQUERYDOC_4")</f>
        <v>#NAME?</v>
      </c>
      <c r="BJ12" t="e">
        <f>_XLL.XPGETDATACELL(((XPQUERYDOC_4!$A12-3)*84)+(XPQUERYDOC_4!BJ$1-1),"XPQUERYDOC_4")</f>
        <v>#NAME?</v>
      </c>
      <c r="BK12" t="e">
        <f>_XLL.XPGETDATACELL(((XPQUERYDOC_4!$A12-3)*84)+(XPQUERYDOC_4!BK$1-1),"XPQUERYDOC_4")</f>
        <v>#NAME?</v>
      </c>
      <c r="BL12" t="e">
        <f>_XLL.XPGETDATACELL(((XPQUERYDOC_4!$A12-3)*84)+(XPQUERYDOC_4!BL$1-1),"XPQUERYDOC_4")</f>
        <v>#NAME?</v>
      </c>
      <c r="BM12" t="e">
        <f>_XLL.XPGETDATACELL(((XPQUERYDOC_4!$A12-3)*84)+(XPQUERYDOC_4!BM$1-1),"XPQUERYDOC_4")</f>
        <v>#NAME?</v>
      </c>
      <c r="BN12" t="e">
        <f>_XLL.XPGETDATACELL(((XPQUERYDOC_4!$A12-3)*84)+(XPQUERYDOC_4!BN$1-1),"XPQUERYDOC_4")</f>
        <v>#NAME?</v>
      </c>
      <c r="BO12" t="e">
        <f>_XLL.XPGETDATACELL(((XPQUERYDOC_4!$A12-3)*84)+(XPQUERYDOC_4!BO$1-1),"XPQUERYDOC_4")</f>
        <v>#NAME?</v>
      </c>
      <c r="BP12" t="e">
        <f>_XLL.XPGETDATACELL(((XPQUERYDOC_4!$A12-3)*84)+(XPQUERYDOC_4!BP$1-1),"XPQUERYDOC_4")</f>
        <v>#NAME?</v>
      </c>
      <c r="BQ12" t="e">
        <f>_XLL.XPGETDATACELL(((XPQUERYDOC_4!$A12-3)*84)+(XPQUERYDOC_4!BQ$1-1),"XPQUERYDOC_4")</f>
        <v>#NAME?</v>
      </c>
      <c r="BR12" t="e">
        <f>_XLL.XPGETDATACELL(((XPQUERYDOC_4!$A12-3)*84)+(XPQUERYDOC_4!BR$1-1),"XPQUERYDOC_4")</f>
        <v>#NAME?</v>
      </c>
      <c r="BS12" t="e">
        <f>_XLL.XPGETDATACELL(((XPQUERYDOC_4!$A12-3)*84)+(XPQUERYDOC_4!BS$1-1),"XPQUERYDOC_4")</f>
        <v>#NAME?</v>
      </c>
      <c r="BT12" t="e">
        <f>_XLL.XPGETDATACELL(((XPQUERYDOC_4!$A12-3)*84)+(XPQUERYDOC_4!BT$1-1),"XPQUERYDOC_4")</f>
        <v>#NAME?</v>
      </c>
      <c r="BU12" t="e">
        <f>_XLL.XPGETDATACELL(((XPQUERYDOC_4!$A12-3)*84)+(XPQUERYDOC_4!BU$1-1),"XPQUERYDOC_4")</f>
        <v>#NAME?</v>
      </c>
      <c r="BV12" t="e">
        <f>_XLL.XPGETDATACELL(((XPQUERYDOC_4!$A12-3)*84)+(XPQUERYDOC_4!BV$1-1),"XPQUERYDOC_4")</f>
        <v>#NAME?</v>
      </c>
      <c r="BW12" t="e">
        <f>_XLL.XPGETDATACELL(((XPQUERYDOC_4!$A12-3)*84)+(XPQUERYDOC_4!BW$1-1),"XPQUERYDOC_4")</f>
        <v>#NAME?</v>
      </c>
      <c r="BX12" t="e">
        <f>_XLL.XPGETDATACELL(((XPQUERYDOC_4!$A12-3)*84)+(XPQUERYDOC_4!BX$1-1),"XPQUERYDOC_4")</f>
        <v>#NAME?</v>
      </c>
      <c r="BY12" t="e">
        <f>_XLL.XPGETDATACELL(((XPQUERYDOC_4!$A12-3)*84)+(XPQUERYDOC_4!BY$1-1),"XPQUERYDOC_4")</f>
        <v>#NAME?</v>
      </c>
      <c r="BZ12" t="e">
        <f>_XLL.XPGETDATACELL(((XPQUERYDOC_4!$A12-3)*84)+(XPQUERYDOC_4!BZ$1-1),"XPQUERYDOC_4")</f>
        <v>#NAME?</v>
      </c>
      <c r="CA12" t="e">
        <f>_XLL.XPGETDATACELL(((XPQUERYDOC_4!$A12-3)*84)+(XPQUERYDOC_4!CA$1-1),"XPQUERYDOC_4")</f>
        <v>#NAME?</v>
      </c>
      <c r="CB12" t="e">
        <f>_XLL.XPGETDATACELL(((XPQUERYDOC_4!$A12-3)*84)+(XPQUERYDOC_4!CB$1-1),"XPQUERYDOC_4")</f>
        <v>#NAME?</v>
      </c>
      <c r="CC12" t="e">
        <f>_XLL.XPGETDATACELL(((XPQUERYDOC_4!$A12-3)*84)+(XPQUERYDOC_4!CC$1-1),"XPQUERYDOC_4")</f>
        <v>#NAME?</v>
      </c>
      <c r="CD12" t="e">
        <f>_XLL.XPGETDATACELL(((XPQUERYDOC_4!$A12-3)*84)+(XPQUERYDOC_4!CD$1-1),"XPQUERYDOC_4")</f>
        <v>#NAME?</v>
      </c>
      <c r="CE12" t="e">
        <f>_XLL.XPGETDATACELL(((XPQUERYDOC_4!$A12-3)*84)+(XPQUERYDOC_4!CE$1-1),"XPQUERYDOC_4")</f>
        <v>#NAME?</v>
      </c>
      <c r="CF12" t="e">
        <f>_XLL.XPGETDATACELL(((XPQUERYDOC_4!$A12-3)*84)+(XPQUERYDOC_4!CF$1-1),"XPQUERYDOC_4")</f>
        <v>#NAME?</v>
      </c>
      <c r="CG12" t="e">
        <f>_XLL.XPGETDATACELL(((XPQUERYDOC_4!$A12-3)*84)+(XPQUERYDOC_4!CG$1-1),"XPQUERYDOC_4")</f>
        <v>#NAME?</v>
      </c>
      <c r="CH12" t="e">
        <f>_XLL.XPGETDATACELL(((XPQUERYDOC_4!$A12-3)*84)+(XPQUERYDOC_4!CH$1-1),"XPQUERYDOC_4")</f>
        <v>#NAME?</v>
      </c>
    </row>
    <row r="13" spans="2:86" ht="12.75">
      <c r="B13" t="e">
        <f>_XLL.XPGETDIMLABEL(2,8,"XPQUERYDOC_4")</f>
        <v>#NAME?</v>
      </c>
      <c r="C13" t="e">
        <f>_XLL.XPGETDATACELL(((XPQUERYDOC_4!$A13-3)*84)+(XPQUERYDOC_4!C$1-1),"XPQUERYDOC_4")</f>
        <v>#NAME?</v>
      </c>
      <c r="D13" t="e">
        <f>_XLL.XPGETDATACELL(((XPQUERYDOC_4!$A13-3)*84)+(XPQUERYDOC_4!D$1-1),"XPQUERYDOC_4")</f>
        <v>#NAME?</v>
      </c>
      <c r="E13" t="e">
        <f>_XLL.XPGETDATACELL(((XPQUERYDOC_4!$A13-3)*84)+(XPQUERYDOC_4!E$1-1),"XPQUERYDOC_4")</f>
        <v>#NAME?</v>
      </c>
      <c r="F13" t="e">
        <f>_XLL.XPGETDATACELL(((XPQUERYDOC_4!$A13-3)*84)+(XPQUERYDOC_4!F$1-1),"XPQUERYDOC_4")</f>
        <v>#NAME?</v>
      </c>
      <c r="G13" t="e">
        <f>_XLL.XPGETDATACELL(((XPQUERYDOC_4!$A13-3)*84)+(XPQUERYDOC_4!G$1-1),"XPQUERYDOC_4")</f>
        <v>#NAME?</v>
      </c>
      <c r="H13" t="e">
        <f>_XLL.XPGETDATACELL(((XPQUERYDOC_4!$A13-3)*84)+(XPQUERYDOC_4!H$1-1),"XPQUERYDOC_4")</f>
        <v>#NAME?</v>
      </c>
      <c r="I13" t="e">
        <f>_XLL.XPGETDATACELL(((XPQUERYDOC_4!$A13-3)*84)+(XPQUERYDOC_4!I$1-1),"XPQUERYDOC_4")</f>
        <v>#NAME?</v>
      </c>
      <c r="J13" t="e">
        <f>_XLL.XPGETDATACELL(((XPQUERYDOC_4!$A13-3)*84)+(XPQUERYDOC_4!J$1-1),"XPQUERYDOC_4")</f>
        <v>#NAME?</v>
      </c>
      <c r="K13" t="e">
        <f>_XLL.XPGETDATACELL(((XPQUERYDOC_4!$A13-3)*84)+(XPQUERYDOC_4!K$1-1),"XPQUERYDOC_4")</f>
        <v>#NAME?</v>
      </c>
      <c r="L13" t="e">
        <f>_XLL.XPGETDATACELL(((XPQUERYDOC_4!$A13-3)*84)+(XPQUERYDOC_4!L$1-1),"XPQUERYDOC_4")</f>
        <v>#NAME?</v>
      </c>
      <c r="M13" t="e">
        <f>_XLL.XPGETDATACELL(((XPQUERYDOC_4!$A13-3)*84)+(XPQUERYDOC_4!M$1-1),"XPQUERYDOC_4")</f>
        <v>#NAME?</v>
      </c>
      <c r="N13" t="e">
        <f>_XLL.XPGETDATACELL(((XPQUERYDOC_4!$A13-3)*84)+(XPQUERYDOC_4!N$1-1),"XPQUERYDOC_4")</f>
        <v>#NAME?</v>
      </c>
      <c r="O13" t="e">
        <f>_XLL.XPGETDATACELL(((XPQUERYDOC_4!$A13-3)*84)+(XPQUERYDOC_4!O$1-1),"XPQUERYDOC_4")</f>
        <v>#NAME?</v>
      </c>
      <c r="P13" t="e">
        <f>_XLL.XPGETDATACELL(((XPQUERYDOC_4!$A13-3)*84)+(XPQUERYDOC_4!P$1-1),"XPQUERYDOC_4")</f>
        <v>#NAME?</v>
      </c>
      <c r="Q13" t="e">
        <f>_XLL.XPGETDATACELL(((XPQUERYDOC_4!$A13-3)*84)+(XPQUERYDOC_4!Q$1-1),"XPQUERYDOC_4")</f>
        <v>#NAME?</v>
      </c>
      <c r="R13" t="e">
        <f>_XLL.XPGETDATACELL(((XPQUERYDOC_4!$A13-3)*84)+(XPQUERYDOC_4!R$1-1),"XPQUERYDOC_4")</f>
        <v>#NAME?</v>
      </c>
      <c r="S13" t="e">
        <f>_XLL.XPGETDATACELL(((XPQUERYDOC_4!$A13-3)*84)+(XPQUERYDOC_4!S$1-1),"XPQUERYDOC_4")</f>
        <v>#NAME?</v>
      </c>
      <c r="T13" t="e">
        <f>_XLL.XPGETDATACELL(((XPQUERYDOC_4!$A13-3)*84)+(XPQUERYDOC_4!T$1-1),"XPQUERYDOC_4")</f>
        <v>#NAME?</v>
      </c>
      <c r="U13" t="e">
        <f>_XLL.XPGETDATACELL(((XPQUERYDOC_4!$A13-3)*84)+(XPQUERYDOC_4!U$1-1),"XPQUERYDOC_4")</f>
        <v>#NAME?</v>
      </c>
      <c r="V13" t="e">
        <f>_XLL.XPGETDATACELL(((XPQUERYDOC_4!$A13-3)*84)+(XPQUERYDOC_4!V$1-1),"XPQUERYDOC_4")</f>
        <v>#NAME?</v>
      </c>
      <c r="W13" t="e">
        <f>_XLL.XPGETDATACELL(((XPQUERYDOC_4!$A13-3)*84)+(XPQUERYDOC_4!W$1-1),"XPQUERYDOC_4")</f>
        <v>#NAME?</v>
      </c>
      <c r="X13" t="e">
        <f>_XLL.XPGETDATACELL(((XPQUERYDOC_4!$A13-3)*84)+(XPQUERYDOC_4!X$1-1),"XPQUERYDOC_4")</f>
        <v>#NAME?</v>
      </c>
      <c r="Y13" t="e">
        <f>_XLL.XPGETDATACELL(((XPQUERYDOC_4!$A13-3)*84)+(XPQUERYDOC_4!Y$1-1),"XPQUERYDOC_4")</f>
        <v>#NAME?</v>
      </c>
      <c r="Z13" t="e">
        <f>_XLL.XPGETDATACELL(((XPQUERYDOC_4!$A13-3)*84)+(XPQUERYDOC_4!Z$1-1),"XPQUERYDOC_4")</f>
        <v>#NAME?</v>
      </c>
      <c r="AA13" t="e">
        <f>_XLL.XPGETDATACELL(((XPQUERYDOC_4!$A13-3)*84)+(XPQUERYDOC_4!AA$1-1),"XPQUERYDOC_4")</f>
        <v>#NAME?</v>
      </c>
      <c r="AB13" t="e">
        <f>_XLL.XPGETDATACELL(((XPQUERYDOC_4!$A13-3)*84)+(XPQUERYDOC_4!AB$1-1),"XPQUERYDOC_4")</f>
        <v>#NAME?</v>
      </c>
      <c r="AC13" t="e">
        <f>_XLL.XPGETDATACELL(((XPQUERYDOC_4!$A13-3)*84)+(XPQUERYDOC_4!AC$1-1),"XPQUERYDOC_4")</f>
        <v>#NAME?</v>
      </c>
      <c r="AD13" t="e">
        <f>_XLL.XPGETDATACELL(((XPQUERYDOC_4!$A13-3)*84)+(XPQUERYDOC_4!AD$1-1),"XPQUERYDOC_4")</f>
        <v>#NAME?</v>
      </c>
      <c r="AE13" t="e">
        <f>_XLL.XPGETDATACELL(((XPQUERYDOC_4!$A13-3)*84)+(XPQUERYDOC_4!AE$1-1),"XPQUERYDOC_4")</f>
        <v>#NAME?</v>
      </c>
      <c r="AF13" t="e">
        <f>_XLL.XPGETDATACELL(((XPQUERYDOC_4!$A13-3)*84)+(XPQUERYDOC_4!AF$1-1),"XPQUERYDOC_4")</f>
        <v>#NAME?</v>
      </c>
      <c r="AG13" t="e">
        <f>_XLL.XPGETDATACELL(((XPQUERYDOC_4!$A13-3)*84)+(XPQUERYDOC_4!AG$1-1),"XPQUERYDOC_4")</f>
        <v>#NAME?</v>
      </c>
      <c r="AH13" t="e">
        <f>_XLL.XPGETDATACELL(((XPQUERYDOC_4!$A13-3)*84)+(XPQUERYDOC_4!AH$1-1),"XPQUERYDOC_4")</f>
        <v>#NAME?</v>
      </c>
      <c r="AI13" t="e">
        <f>_XLL.XPGETDATACELL(((XPQUERYDOC_4!$A13-3)*84)+(XPQUERYDOC_4!AI$1-1),"XPQUERYDOC_4")</f>
        <v>#NAME?</v>
      </c>
      <c r="AJ13" t="e">
        <f>_XLL.XPGETDATACELL(((XPQUERYDOC_4!$A13-3)*84)+(XPQUERYDOC_4!AJ$1-1),"XPQUERYDOC_4")</f>
        <v>#NAME?</v>
      </c>
      <c r="AK13" t="e">
        <f>_XLL.XPGETDATACELL(((XPQUERYDOC_4!$A13-3)*84)+(XPQUERYDOC_4!AK$1-1),"XPQUERYDOC_4")</f>
        <v>#NAME?</v>
      </c>
      <c r="AL13" t="e">
        <f>_XLL.XPGETDATACELL(((XPQUERYDOC_4!$A13-3)*84)+(XPQUERYDOC_4!AL$1-1),"XPQUERYDOC_4")</f>
        <v>#NAME?</v>
      </c>
      <c r="AM13" t="e">
        <f>_XLL.XPGETDATACELL(((XPQUERYDOC_4!$A13-3)*84)+(XPQUERYDOC_4!AM$1-1),"XPQUERYDOC_4")</f>
        <v>#NAME?</v>
      </c>
      <c r="AN13" t="e">
        <f>_XLL.XPGETDATACELL(((XPQUERYDOC_4!$A13-3)*84)+(XPQUERYDOC_4!AN$1-1),"XPQUERYDOC_4")</f>
        <v>#NAME?</v>
      </c>
      <c r="AO13" t="e">
        <f>_XLL.XPGETDATACELL(((XPQUERYDOC_4!$A13-3)*84)+(XPQUERYDOC_4!AO$1-1),"XPQUERYDOC_4")</f>
        <v>#NAME?</v>
      </c>
      <c r="AP13" t="e">
        <f>_XLL.XPGETDATACELL(((XPQUERYDOC_4!$A13-3)*84)+(XPQUERYDOC_4!AP$1-1),"XPQUERYDOC_4")</f>
        <v>#NAME?</v>
      </c>
      <c r="AQ13" t="e">
        <f>_XLL.XPGETDATACELL(((XPQUERYDOC_4!$A13-3)*84)+(XPQUERYDOC_4!AQ$1-1),"XPQUERYDOC_4")</f>
        <v>#NAME?</v>
      </c>
      <c r="AR13" t="e">
        <f>_XLL.XPGETDATACELL(((XPQUERYDOC_4!$A13-3)*84)+(XPQUERYDOC_4!AR$1-1),"XPQUERYDOC_4")</f>
        <v>#NAME?</v>
      </c>
      <c r="AS13" t="e">
        <f>_XLL.XPGETDATACELL(((XPQUERYDOC_4!$A13-3)*84)+(XPQUERYDOC_4!AS$1-1),"XPQUERYDOC_4")</f>
        <v>#NAME?</v>
      </c>
      <c r="AT13" t="e">
        <f>_XLL.XPGETDATACELL(((XPQUERYDOC_4!$A13-3)*84)+(XPQUERYDOC_4!AT$1-1),"XPQUERYDOC_4")</f>
        <v>#NAME?</v>
      </c>
      <c r="AU13" t="e">
        <f>_XLL.XPGETDATACELL(((XPQUERYDOC_4!$A13-3)*84)+(XPQUERYDOC_4!AU$1-1),"XPQUERYDOC_4")</f>
        <v>#NAME?</v>
      </c>
      <c r="AV13" t="e">
        <f>_XLL.XPGETDATACELL(((XPQUERYDOC_4!$A13-3)*84)+(XPQUERYDOC_4!AV$1-1),"XPQUERYDOC_4")</f>
        <v>#NAME?</v>
      </c>
      <c r="AW13" t="e">
        <f>_XLL.XPGETDATACELL(((XPQUERYDOC_4!$A13-3)*84)+(XPQUERYDOC_4!AW$1-1),"XPQUERYDOC_4")</f>
        <v>#NAME?</v>
      </c>
      <c r="AX13" t="e">
        <f>_XLL.XPGETDATACELL(((XPQUERYDOC_4!$A13-3)*84)+(XPQUERYDOC_4!AX$1-1),"XPQUERYDOC_4")</f>
        <v>#NAME?</v>
      </c>
      <c r="AY13" t="e">
        <f>_XLL.XPGETDATACELL(((XPQUERYDOC_4!$A13-3)*84)+(XPQUERYDOC_4!AY$1-1),"XPQUERYDOC_4")</f>
        <v>#NAME?</v>
      </c>
      <c r="AZ13" t="e">
        <f>_XLL.XPGETDATACELL(((XPQUERYDOC_4!$A13-3)*84)+(XPQUERYDOC_4!AZ$1-1),"XPQUERYDOC_4")</f>
        <v>#NAME?</v>
      </c>
      <c r="BA13" t="e">
        <f>_XLL.XPGETDATACELL(((XPQUERYDOC_4!$A13-3)*84)+(XPQUERYDOC_4!BA$1-1),"XPQUERYDOC_4")</f>
        <v>#NAME?</v>
      </c>
      <c r="BB13" t="e">
        <f>_XLL.XPGETDATACELL(((XPQUERYDOC_4!$A13-3)*84)+(XPQUERYDOC_4!BB$1-1),"XPQUERYDOC_4")</f>
        <v>#NAME?</v>
      </c>
      <c r="BC13" t="e">
        <f>_XLL.XPGETDATACELL(((XPQUERYDOC_4!$A13-3)*84)+(XPQUERYDOC_4!BC$1-1),"XPQUERYDOC_4")</f>
        <v>#NAME?</v>
      </c>
      <c r="BD13" t="e">
        <f>_XLL.XPGETDATACELL(((XPQUERYDOC_4!$A13-3)*84)+(XPQUERYDOC_4!BD$1-1),"XPQUERYDOC_4")</f>
        <v>#NAME?</v>
      </c>
      <c r="BE13" t="e">
        <f>_XLL.XPGETDATACELL(((XPQUERYDOC_4!$A13-3)*84)+(XPQUERYDOC_4!BE$1-1),"XPQUERYDOC_4")</f>
        <v>#NAME?</v>
      </c>
      <c r="BF13" t="e">
        <f>_XLL.XPGETDATACELL(((XPQUERYDOC_4!$A13-3)*84)+(XPQUERYDOC_4!BF$1-1),"XPQUERYDOC_4")</f>
        <v>#NAME?</v>
      </c>
      <c r="BG13" t="e">
        <f>_XLL.XPGETDATACELL(((XPQUERYDOC_4!$A13-3)*84)+(XPQUERYDOC_4!BG$1-1),"XPQUERYDOC_4")</f>
        <v>#NAME?</v>
      </c>
      <c r="BH13" t="e">
        <f>_XLL.XPGETDATACELL(((XPQUERYDOC_4!$A13-3)*84)+(XPQUERYDOC_4!BH$1-1),"XPQUERYDOC_4")</f>
        <v>#NAME?</v>
      </c>
      <c r="BI13" t="e">
        <f>_XLL.XPGETDATACELL(((XPQUERYDOC_4!$A13-3)*84)+(XPQUERYDOC_4!BI$1-1),"XPQUERYDOC_4")</f>
        <v>#NAME?</v>
      </c>
      <c r="BJ13" t="e">
        <f>_XLL.XPGETDATACELL(((XPQUERYDOC_4!$A13-3)*84)+(XPQUERYDOC_4!BJ$1-1),"XPQUERYDOC_4")</f>
        <v>#NAME?</v>
      </c>
      <c r="BK13" t="e">
        <f>_XLL.XPGETDATACELL(((XPQUERYDOC_4!$A13-3)*84)+(XPQUERYDOC_4!BK$1-1),"XPQUERYDOC_4")</f>
        <v>#NAME?</v>
      </c>
      <c r="BL13" t="e">
        <f>_XLL.XPGETDATACELL(((XPQUERYDOC_4!$A13-3)*84)+(XPQUERYDOC_4!BL$1-1),"XPQUERYDOC_4")</f>
        <v>#NAME?</v>
      </c>
      <c r="BM13" t="e">
        <f>_XLL.XPGETDATACELL(((XPQUERYDOC_4!$A13-3)*84)+(XPQUERYDOC_4!BM$1-1),"XPQUERYDOC_4")</f>
        <v>#NAME?</v>
      </c>
      <c r="BN13" t="e">
        <f>_XLL.XPGETDATACELL(((XPQUERYDOC_4!$A13-3)*84)+(XPQUERYDOC_4!BN$1-1),"XPQUERYDOC_4")</f>
        <v>#NAME?</v>
      </c>
      <c r="BO13" t="e">
        <f>_XLL.XPGETDATACELL(((XPQUERYDOC_4!$A13-3)*84)+(XPQUERYDOC_4!BO$1-1),"XPQUERYDOC_4")</f>
        <v>#NAME?</v>
      </c>
      <c r="BP13" t="e">
        <f>_XLL.XPGETDATACELL(((XPQUERYDOC_4!$A13-3)*84)+(XPQUERYDOC_4!BP$1-1),"XPQUERYDOC_4")</f>
        <v>#NAME?</v>
      </c>
      <c r="BQ13" t="e">
        <f>_XLL.XPGETDATACELL(((XPQUERYDOC_4!$A13-3)*84)+(XPQUERYDOC_4!BQ$1-1),"XPQUERYDOC_4")</f>
        <v>#NAME?</v>
      </c>
      <c r="BR13" t="e">
        <f>_XLL.XPGETDATACELL(((XPQUERYDOC_4!$A13-3)*84)+(XPQUERYDOC_4!BR$1-1),"XPQUERYDOC_4")</f>
        <v>#NAME?</v>
      </c>
      <c r="BS13" t="e">
        <f>_XLL.XPGETDATACELL(((XPQUERYDOC_4!$A13-3)*84)+(XPQUERYDOC_4!BS$1-1),"XPQUERYDOC_4")</f>
        <v>#NAME?</v>
      </c>
      <c r="BT13" t="e">
        <f>_XLL.XPGETDATACELL(((XPQUERYDOC_4!$A13-3)*84)+(XPQUERYDOC_4!BT$1-1),"XPQUERYDOC_4")</f>
        <v>#NAME?</v>
      </c>
      <c r="BU13" t="e">
        <f>_XLL.XPGETDATACELL(((XPQUERYDOC_4!$A13-3)*84)+(XPQUERYDOC_4!BU$1-1),"XPQUERYDOC_4")</f>
        <v>#NAME?</v>
      </c>
      <c r="BV13" t="e">
        <f>_XLL.XPGETDATACELL(((XPQUERYDOC_4!$A13-3)*84)+(XPQUERYDOC_4!BV$1-1),"XPQUERYDOC_4")</f>
        <v>#NAME?</v>
      </c>
      <c r="BW13" t="e">
        <f>_XLL.XPGETDATACELL(((XPQUERYDOC_4!$A13-3)*84)+(XPQUERYDOC_4!BW$1-1),"XPQUERYDOC_4")</f>
        <v>#NAME?</v>
      </c>
      <c r="BX13" t="e">
        <f>_XLL.XPGETDATACELL(((XPQUERYDOC_4!$A13-3)*84)+(XPQUERYDOC_4!BX$1-1),"XPQUERYDOC_4")</f>
        <v>#NAME?</v>
      </c>
      <c r="BY13" t="e">
        <f>_XLL.XPGETDATACELL(((XPQUERYDOC_4!$A13-3)*84)+(XPQUERYDOC_4!BY$1-1),"XPQUERYDOC_4")</f>
        <v>#NAME?</v>
      </c>
      <c r="BZ13" t="e">
        <f>_XLL.XPGETDATACELL(((XPQUERYDOC_4!$A13-3)*84)+(XPQUERYDOC_4!BZ$1-1),"XPQUERYDOC_4")</f>
        <v>#NAME?</v>
      </c>
      <c r="CA13" t="e">
        <f>_XLL.XPGETDATACELL(((XPQUERYDOC_4!$A13-3)*84)+(XPQUERYDOC_4!CA$1-1),"XPQUERYDOC_4")</f>
        <v>#NAME?</v>
      </c>
      <c r="CB13" t="e">
        <f>_XLL.XPGETDATACELL(((XPQUERYDOC_4!$A13-3)*84)+(XPQUERYDOC_4!CB$1-1),"XPQUERYDOC_4")</f>
        <v>#NAME?</v>
      </c>
      <c r="CC13" t="e">
        <f>_XLL.XPGETDATACELL(((XPQUERYDOC_4!$A13-3)*84)+(XPQUERYDOC_4!CC$1-1),"XPQUERYDOC_4")</f>
        <v>#NAME?</v>
      </c>
      <c r="CD13" t="e">
        <f>_XLL.XPGETDATACELL(((XPQUERYDOC_4!$A13-3)*84)+(XPQUERYDOC_4!CD$1-1),"XPQUERYDOC_4")</f>
        <v>#NAME?</v>
      </c>
      <c r="CE13" t="e">
        <f>_XLL.XPGETDATACELL(((XPQUERYDOC_4!$A13-3)*84)+(XPQUERYDOC_4!CE$1-1),"XPQUERYDOC_4")</f>
        <v>#NAME?</v>
      </c>
      <c r="CF13" t="e">
        <f>_XLL.XPGETDATACELL(((XPQUERYDOC_4!$A13-3)*84)+(XPQUERYDOC_4!CF$1-1),"XPQUERYDOC_4")</f>
        <v>#NAME?</v>
      </c>
      <c r="CG13" t="e">
        <f>_XLL.XPGETDATACELL(((XPQUERYDOC_4!$A13-3)*84)+(XPQUERYDOC_4!CG$1-1),"XPQUERYDOC_4")</f>
        <v>#NAME?</v>
      </c>
      <c r="CH13" t="e">
        <f>_XLL.XPGETDATACELL(((XPQUERYDOC_4!$A13-3)*84)+(XPQUERYDOC_4!CH$1-1),"XPQUERYDOC_4")</f>
        <v>#NAME?</v>
      </c>
    </row>
    <row r="14" spans="2:86" ht="12.75">
      <c r="B14" t="e">
        <f>_XLL.XPGETDIMLABEL(2,9,"XPQUERYDOC_4")</f>
        <v>#NAME?</v>
      </c>
      <c r="C14" t="e">
        <f>_XLL.XPGETDATACELL(((XPQUERYDOC_4!$A14-3)*84)+(XPQUERYDOC_4!C$1-1),"XPQUERYDOC_4")</f>
        <v>#NAME?</v>
      </c>
      <c r="D14" t="e">
        <f>_XLL.XPGETDATACELL(((XPQUERYDOC_4!$A14-3)*84)+(XPQUERYDOC_4!D$1-1),"XPQUERYDOC_4")</f>
        <v>#NAME?</v>
      </c>
      <c r="E14" t="e">
        <f>_XLL.XPGETDATACELL(((XPQUERYDOC_4!$A14-3)*84)+(XPQUERYDOC_4!E$1-1),"XPQUERYDOC_4")</f>
        <v>#NAME?</v>
      </c>
      <c r="F14" t="e">
        <f>_XLL.XPGETDATACELL(((XPQUERYDOC_4!$A14-3)*84)+(XPQUERYDOC_4!F$1-1),"XPQUERYDOC_4")</f>
        <v>#NAME?</v>
      </c>
      <c r="G14" t="e">
        <f>_XLL.XPGETDATACELL(((XPQUERYDOC_4!$A14-3)*84)+(XPQUERYDOC_4!G$1-1),"XPQUERYDOC_4")</f>
        <v>#NAME?</v>
      </c>
      <c r="H14" t="e">
        <f>_XLL.XPGETDATACELL(((XPQUERYDOC_4!$A14-3)*84)+(XPQUERYDOC_4!H$1-1),"XPQUERYDOC_4")</f>
        <v>#NAME?</v>
      </c>
      <c r="I14" t="e">
        <f>_XLL.XPGETDATACELL(((XPQUERYDOC_4!$A14-3)*84)+(XPQUERYDOC_4!I$1-1),"XPQUERYDOC_4")</f>
        <v>#NAME?</v>
      </c>
      <c r="J14" t="e">
        <f>_XLL.XPGETDATACELL(((XPQUERYDOC_4!$A14-3)*84)+(XPQUERYDOC_4!J$1-1),"XPQUERYDOC_4")</f>
        <v>#NAME?</v>
      </c>
      <c r="K14" t="e">
        <f>_XLL.XPGETDATACELL(((XPQUERYDOC_4!$A14-3)*84)+(XPQUERYDOC_4!K$1-1),"XPQUERYDOC_4")</f>
        <v>#NAME?</v>
      </c>
      <c r="L14" t="e">
        <f>_XLL.XPGETDATACELL(((XPQUERYDOC_4!$A14-3)*84)+(XPQUERYDOC_4!L$1-1),"XPQUERYDOC_4")</f>
        <v>#NAME?</v>
      </c>
      <c r="M14" t="e">
        <f>_XLL.XPGETDATACELL(((XPQUERYDOC_4!$A14-3)*84)+(XPQUERYDOC_4!M$1-1),"XPQUERYDOC_4")</f>
        <v>#NAME?</v>
      </c>
      <c r="N14" t="e">
        <f>_XLL.XPGETDATACELL(((XPQUERYDOC_4!$A14-3)*84)+(XPQUERYDOC_4!N$1-1),"XPQUERYDOC_4")</f>
        <v>#NAME?</v>
      </c>
      <c r="O14" t="e">
        <f>_XLL.XPGETDATACELL(((XPQUERYDOC_4!$A14-3)*84)+(XPQUERYDOC_4!O$1-1),"XPQUERYDOC_4")</f>
        <v>#NAME?</v>
      </c>
      <c r="P14" t="e">
        <f>_XLL.XPGETDATACELL(((XPQUERYDOC_4!$A14-3)*84)+(XPQUERYDOC_4!P$1-1),"XPQUERYDOC_4")</f>
        <v>#NAME?</v>
      </c>
      <c r="Q14" t="e">
        <f>_XLL.XPGETDATACELL(((XPQUERYDOC_4!$A14-3)*84)+(XPQUERYDOC_4!Q$1-1),"XPQUERYDOC_4")</f>
        <v>#NAME?</v>
      </c>
      <c r="R14" t="e">
        <f>_XLL.XPGETDATACELL(((XPQUERYDOC_4!$A14-3)*84)+(XPQUERYDOC_4!R$1-1),"XPQUERYDOC_4")</f>
        <v>#NAME?</v>
      </c>
      <c r="S14" t="e">
        <f>_XLL.XPGETDATACELL(((XPQUERYDOC_4!$A14-3)*84)+(XPQUERYDOC_4!S$1-1),"XPQUERYDOC_4")</f>
        <v>#NAME?</v>
      </c>
      <c r="T14" t="e">
        <f>_XLL.XPGETDATACELL(((XPQUERYDOC_4!$A14-3)*84)+(XPQUERYDOC_4!T$1-1),"XPQUERYDOC_4")</f>
        <v>#NAME?</v>
      </c>
      <c r="U14" t="e">
        <f>_XLL.XPGETDATACELL(((XPQUERYDOC_4!$A14-3)*84)+(XPQUERYDOC_4!U$1-1),"XPQUERYDOC_4")</f>
        <v>#NAME?</v>
      </c>
      <c r="V14" t="e">
        <f>_XLL.XPGETDATACELL(((XPQUERYDOC_4!$A14-3)*84)+(XPQUERYDOC_4!V$1-1),"XPQUERYDOC_4")</f>
        <v>#NAME?</v>
      </c>
      <c r="W14" t="e">
        <f>_XLL.XPGETDATACELL(((XPQUERYDOC_4!$A14-3)*84)+(XPQUERYDOC_4!W$1-1),"XPQUERYDOC_4")</f>
        <v>#NAME?</v>
      </c>
      <c r="X14" t="e">
        <f>_XLL.XPGETDATACELL(((XPQUERYDOC_4!$A14-3)*84)+(XPQUERYDOC_4!X$1-1),"XPQUERYDOC_4")</f>
        <v>#NAME?</v>
      </c>
      <c r="Y14" t="e">
        <f>_XLL.XPGETDATACELL(((XPQUERYDOC_4!$A14-3)*84)+(XPQUERYDOC_4!Y$1-1),"XPQUERYDOC_4")</f>
        <v>#NAME?</v>
      </c>
      <c r="Z14" t="e">
        <f>_XLL.XPGETDATACELL(((XPQUERYDOC_4!$A14-3)*84)+(XPQUERYDOC_4!Z$1-1),"XPQUERYDOC_4")</f>
        <v>#NAME?</v>
      </c>
      <c r="AA14" t="e">
        <f>_XLL.XPGETDATACELL(((XPQUERYDOC_4!$A14-3)*84)+(XPQUERYDOC_4!AA$1-1),"XPQUERYDOC_4")</f>
        <v>#NAME?</v>
      </c>
      <c r="AB14" t="e">
        <f>_XLL.XPGETDATACELL(((XPQUERYDOC_4!$A14-3)*84)+(XPQUERYDOC_4!AB$1-1),"XPQUERYDOC_4")</f>
        <v>#NAME?</v>
      </c>
      <c r="AC14" t="e">
        <f>_XLL.XPGETDATACELL(((XPQUERYDOC_4!$A14-3)*84)+(XPQUERYDOC_4!AC$1-1),"XPQUERYDOC_4")</f>
        <v>#NAME?</v>
      </c>
      <c r="AD14" t="e">
        <f>_XLL.XPGETDATACELL(((XPQUERYDOC_4!$A14-3)*84)+(XPQUERYDOC_4!AD$1-1),"XPQUERYDOC_4")</f>
        <v>#NAME?</v>
      </c>
      <c r="AE14" t="e">
        <f>_XLL.XPGETDATACELL(((XPQUERYDOC_4!$A14-3)*84)+(XPQUERYDOC_4!AE$1-1),"XPQUERYDOC_4")</f>
        <v>#NAME?</v>
      </c>
      <c r="AF14" t="e">
        <f>_XLL.XPGETDATACELL(((XPQUERYDOC_4!$A14-3)*84)+(XPQUERYDOC_4!AF$1-1),"XPQUERYDOC_4")</f>
        <v>#NAME?</v>
      </c>
      <c r="AG14" t="e">
        <f>_XLL.XPGETDATACELL(((XPQUERYDOC_4!$A14-3)*84)+(XPQUERYDOC_4!AG$1-1),"XPQUERYDOC_4")</f>
        <v>#NAME?</v>
      </c>
      <c r="AH14" t="e">
        <f>_XLL.XPGETDATACELL(((XPQUERYDOC_4!$A14-3)*84)+(XPQUERYDOC_4!AH$1-1),"XPQUERYDOC_4")</f>
        <v>#NAME?</v>
      </c>
      <c r="AI14" t="e">
        <f>_XLL.XPGETDATACELL(((XPQUERYDOC_4!$A14-3)*84)+(XPQUERYDOC_4!AI$1-1),"XPQUERYDOC_4")</f>
        <v>#NAME?</v>
      </c>
      <c r="AJ14" t="e">
        <f>_XLL.XPGETDATACELL(((XPQUERYDOC_4!$A14-3)*84)+(XPQUERYDOC_4!AJ$1-1),"XPQUERYDOC_4")</f>
        <v>#NAME?</v>
      </c>
      <c r="AK14" t="e">
        <f>_XLL.XPGETDATACELL(((XPQUERYDOC_4!$A14-3)*84)+(XPQUERYDOC_4!AK$1-1),"XPQUERYDOC_4")</f>
        <v>#NAME?</v>
      </c>
      <c r="AL14" t="e">
        <f>_XLL.XPGETDATACELL(((XPQUERYDOC_4!$A14-3)*84)+(XPQUERYDOC_4!AL$1-1),"XPQUERYDOC_4")</f>
        <v>#NAME?</v>
      </c>
      <c r="AM14" t="e">
        <f>_XLL.XPGETDATACELL(((XPQUERYDOC_4!$A14-3)*84)+(XPQUERYDOC_4!AM$1-1),"XPQUERYDOC_4")</f>
        <v>#NAME?</v>
      </c>
      <c r="AN14" t="e">
        <f>_XLL.XPGETDATACELL(((XPQUERYDOC_4!$A14-3)*84)+(XPQUERYDOC_4!AN$1-1),"XPQUERYDOC_4")</f>
        <v>#NAME?</v>
      </c>
      <c r="AO14" t="e">
        <f>_XLL.XPGETDATACELL(((XPQUERYDOC_4!$A14-3)*84)+(XPQUERYDOC_4!AO$1-1),"XPQUERYDOC_4")</f>
        <v>#NAME?</v>
      </c>
      <c r="AP14" t="e">
        <f>_XLL.XPGETDATACELL(((XPQUERYDOC_4!$A14-3)*84)+(XPQUERYDOC_4!AP$1-1),"XPQUERYDOC_4")</f>
        <v>#NAME?</v>
      </c>
      <c r="AQ14" t="e">
        <f>_XLL.XPGETDATACELL(((XPQUERYDOC_4!$A14-3)*84)+(XPQUERYDOC_4!AQ$1-1),"XPQUERYDOC_4")</f>
        <v>#NAME?</v>
      </c>
      <c r="AR14" t="e">
        <f>_XLL.XPGETDATACELL(((XPQUERYDOC_4!$A14-3)*84)+(XPQUERYDOC_4!AR$1-1),"XPQUERYDOC_4")</f>
        <v>#NAME?</v>
      </c>
      <c r="AS14" t="e">
        <f>_XLL.XPGETDATACELL(((XPQUERYDOC_4!$A14-3)*84)+(XPQUERYDOC_4!AS$1-1),"XPQUERYDOC_4")</f>
        <v>#NAME?</v>
      </c>
      <c r="AT14" t="e">
        <f>_XLL.XPGETDATACELL(((XPQUERYDOC_4!$A14-3)*84)+(XPQUERYDOC_4!AT$1-1),"XPQUERYDOC_4")</f>
        <v>#NAME?</v>
      </c>
      <c r="AU14" t="e">
        <f>_XLL.XPGETDATACELL(((XPQUERYDOC_4!$A14-3)*84)+(XPQUERYDOC_4!AU$1-1),"XPQUERYDOC_4")</f>
        <v>#NAME?</v>
      </c>
      <c r="AV14" t="e">
        <f>_XLL.XPGETDATACELL(((XPQUERYDOC_4!$A14-3)*84)+(XPQUERYDOC_4!AV$1-1),"XPQUERYDOC_4")</f>
        <v>#NAME?</v>
      </c>
      <c r="AW14" t="e">
        <f>_XLL.XPGETDATACELL(((XPQUERYDOC_4!$A14-3)*84)+(XPQUERYDOC_4!AW$1-1),"XPQUERYDOC_4")</f>
        <v>#NAME?</v>
      </c>
      <c r="AX14" t="e">
        <f>_XLL.XPGETDATACELL(((XPQUERYDOC_4!$A14-3)*84)+(XPQUERYDOC_4!AX$1-1),"XPQUERYDOC_4")</f>
        <v>#NAME?</v>
      </c>
      <c r="AY14" t="e">
        <f>_XLL.XPGETDATACELL(((XPQUERYDOC_4!$A14-3)*84)+(XPQUERYDOC_4!AY$1-1),"XPQUERYDOC_4")</f>
        <v>#NAME?</v>
      </c>
      <c r="AZ14" t="e">
        <f>_XLL.XPGETDATACELL(((XPQUERYDOC_4!$A14-3)*84)+(XPQUERYDOC_4!AZ$1-1),"XPQUERYDOC_4")</f>
        <v>#NAME?</v>
      </c>
      <c r="BA14" t="e">
        <f>_XLL.XPGETDATACELL(((XPQUERYDOC_4!$A14-3)*84)+(XPQUERYDOC_4!BA$1-1),"XPQUERYDOC_4")</f>
        <v>#NAME?</v>
      </c>
      <c r="BB14" t="e">
        <f>_XLL.XPGETDATACELL(((XPQUERYDOC_4!$A14-3)*84)+(XPQUERYDOC_4!BB$1-1),"XPQUERYDOC_4")</f>
        <v>#NAME?</v>
      </c>
      <c r="BC14" t="e">
        <f>_XLL.XPGETDATACELL(((XPQUERYDOC_4!$A14-3)*84)+(XPQUERYDOC_4!BC$1-1),"XPQUERYDOC_4")</f>
        <v>#NAME?</v>
      </c>
      <c r="BD14" t="e">
        <f>_XLL.XPGETDATACELL(((XPQUERYDOC_4!$A14-3)*84)+(XPQUERYDOC_4!BD$1-1),"XPQUERYDOC_4")</f>
        <v>#NAME?</v>
      </c>
      <c r="BE14" t="e">
        <f>_XLL.XPGETDATACELL(((XPQUERYDOC_4!$A14-3)*84)+(XPQUERYDOC_4!BE$1-1),"XPQUERYDOC_4")</f>
        <v>#NAME?</v>
      </c>
      <c r="BF14" t="e">
        <f>_XLL.XPGETDATACELL(((XPQUERYDOC_4!$A14-3)*84)+(XPQUERYDOC_4!BF$1-1),"XPQUERYDOC_4")</f>
        <v>#NAME?</v>
      </c>
      <c r="BG14" t="e">
        <f>_XLL.XPGETDATACELL(((XPQUERYDOC_4!$A14-3)*84)+(XPQUERYDOC_4!BG$1-1),"XPQUERYDOC_4")</f>
        <v>#NAME?</v>
      </c>
      <c r="BH14" t="e">
        <f>_XLL.XPGETDATACELL(((XPQUERYDOC_4!$A14-3)*84)+(XPQUERYDOC_4!BH$1-1),"XPQUERYDOC_4")</f>
        <v>#NAME?</v>
      </c>
      <c r="BI14" t="e">
        <f>_XLL.XPGETDATACELL(((XPQUERYDOC_4!$A14-3)*84)+(XPQUERYDOC_4!BI$1-1),"XPQUERYDOC_4")</f>
        <v>#NAME?</v>
      </c>
      <c r="BJ14" t="e">
        <f>_XLL.XPGETDATACELL(((XPQUERYDOC_4!$A14-3)*84)+(XPQUERYDOC_4!BJ$1-1),"XPQUERYDOC_4")</f>
        <v>#NAME?</v>
      </c>
      <c r="BK14" t="e">
        <f>_XLL.XPGETDATACELL(((XPQUERYDOC_4!$A14-3)*84)+(XPQUERYDOC_4!BK$1-1),"XPQUERYDOC_4")</f>
        <v>#NAME?</v>
      </c>
      <c r="BL14" t="e">
        <f>_XLL.XPGETDATACELL(((XPQUERYDOC_4!$A14-3)*84)+(XPQUERYDOC_4!BL$1-1),"XPQUERYDOC_4")</f>
        <v>#NAME?</v>
      </c>
      <c r="BM14" t="e">
        <f>_XLL.XPGETDATACELL(((XPQUERYDOC_4!$A14-3)*84)+(XPQUERYDOC_4!BM$1-1),"XPQUERYDOC_4")</f>
        <v>#NAME?</v>
      </c>
      <c r="BN14" t="e">
        <f>_XLL.XPGETDATACELL(((XPQUERYDOC_4!$A14-3)*84)+(XPQUERYDOC_4!BN$1-1),"XPQUERYDOC_4")</f>
        <v>#NAME?</v>
      </c>
      <c r="BO14" t="e">
        <f>_XLL.XPGETDATACELL(((XPQUERYDOC_4!$A14-3)*84)+(XPQUERYDOC_4!BO$1-1),"XPQUERYDOC_4")</f>
        <v>#NAME?</v>
      </c>
      <c r="BP14" t="e">
        <f>_XLL.XPGETDATACELL(((XPQUERYDOC_4!$A14-3)*84)+(XPQUERYDOC_4!BP$1-1),"XPQUERYDOC_4")</f>
        <v>#NAME?</v>
      </c>
      <c r="BQ14" t="e">
        <f>_XLL.XPGETDATACELL(((XPQUERYDOC_4!$A14-3)*84)+(XPQUERYDOC_4!BQ$1-1),"XPQUERYDOC_4")</f>
        <v>#NAME?</v>
      </c>
      <c r="BR14" t="e">
        <f>_XLL.XPGETDATACELL(((XPQUERYDOC_4!$A14-3)*84)+(XPQUERYDOC_4!BR$1-1),"XPQUERYDOC_4")</f>
        <v>#NAME?</v>
      </c>
      <c r="BS14" t="e">
        <f>_XLL.XPGETDATACELL(((XPQUERYDOC_4!$A14-3)*84)+(XPQUERYDOC_4!BS$1-1),"XPQUERYDOC_4")</f>
        <v>#NAME?</v>
      </c>
      <c r="BT14" t="e">
        <f>_XLL.XPGETDATACELL(((XPQUERYDOC_4!$A14-3)*84)+(XPQUERYDOC_4!BT$1-1),"XPQUERYDOC_4")</f>
        <v>#NAME?</v>
      </c>
      <c r="BU14" t="e">
        <f>_XLL.XPGETDATACELL(((XPQUERYDOC_4!$A14-3)*84)+(XPQUERYDOC_4!BU$1-1),"XPQUERYDOC_4")</f>
        <v>#NAME?</v>
      </c>
      <c r="BV14" t="e">
        <f>_XLL.XPGETDATACELL(((XPQUERYDOC_4!$A14-3)*84)+(XPQUERYDOC_4!BV$1-1),"XPQUERYDOC_4")</f>
        <v>#NAME?</v>
      </c>
      <c r="BW14" t="e">
        <f>_XLL.XPGETDATACELL(((XPQUERYDOC_4!$A14-3)*84)+(XPQUERYDOC_4!BW$1-1),"XPQUERYDOC_4")</f>
        <v>#NAME?</v>
      </c>
      <c r="BX14" t="e">
        <f>_XLL.XPGETDATACELL(((XPQUERYDOC_4!$A14-3)*84)+(XPQUERYDOC_4!BX$1-1),"XPQUERYDOC_4")</f>
        <v>#NAME?</v>
      </c>
      <c r="BY14" t="e">
        <f>_XLL.XPGETDATACELL(((XPQUERYDOC_4!$A14-3)*84)+(XPQUERYDOC_4!BY$1-1),"XPQUERYDOC_4")</f>
        <v>#NAME?</v>
      </c>
      <c r="BZ14" t="e">
        <f>_XLL.XPGETDATACELL(((XPQUERYDOC_4!$A14-3)*84)+(XPQUERYDOC_4!BZ$1-1),"XPQUERYDOC_4")</f>
        <v>#NAME?</v>
      </c>
      <c r="CA14" t="e">
        <f>_XLL.XPGETDATACELL(((XPQUERYDOC_4!$A14-3)*84)+(XPQUERYDOC_4!CA$1-1),"XPQUERYDOC_4")</f>
        <v>#NAME?</v>
      </c>
      <c r="CB14" t="e">
        <f>_XLL.XPGETDATACELL(((XPQUERYDOC_4!$A14-3)*84)+(XPQUERYDOC_4!CB$1-1),"XPQUERYDOC_4")</f>
        <v>#NAME?</v>
      </c>
      <c r="CC14" t="e">
        <f>_XLL.XPGETDATACELL(((XPQUERYDOC_4!$A14-3)*84)+(XPQUERYDOC_4!CC$1-1),"XPQUERYDOC_4")</f>
        <v>#NAME?</v>
      </c>
      <c r="CD14" t="e">
        <f>_XLL.XPGETDATACELL(((XPQUERYDOC_4!$A14-3)*84)+(XPQUERYDOC_4!CD$1-1),"XPQUERYDOC_4")</f>
        <v>#NAME?</v>
      </c>
      <c r="CE14" t="e">
        <f>_XLL.XPGETDATACELL(((XPQUERYDOC_4!$A14-3)*84)+(XPQUERYDOC_4!CE$1-1),"XPQUERYDOC_4")</f>
        <v>#NAME?</v>
      </c>
      <c r="CF14" t="e">
        <f>_XLL.XPGETDATACELL(((XPQUERYDOC_4!$A14-3)*84)+(XPQUERYDOC_4!CF$1-1),"XPQUERYDOC_4")</f>
        <v>#NAME?</v>
      </c>
      <c r="CG14" t="e">
        <f>_XLL.XPGETDATACELL(((XPQUERYDOC_4!$A14-3)*84)+(XPQUERYDOC_4!CG$1-1),"XPQUERYDOC_4")</f>
        <v>#NAME?</v>
      </c>
      <c r="CH14" t="e">
        <f>_XLL.XPGETDATACELL(((XPQUERYDOC_4!$A14-3)*84)+(XPQUERYDOC_4!CH$1-1),"XPQUERYDOC_4")</f>
        <v>#NAME?</v>
      </c>
    </row>
    <row r="15" spans="2:86" ht="12.75">
      <c r="B15" t="e">
        <f>_XLL.XPGETDIMLABEL(2,10,"XPQUERYDOC_4")</f>
        <v>#NAME?</v>
      </c>
      <c r="C15" t="e">
        <f>_XLL.XPGETDATACELL(((XPQUERYDOC_4!$A15-3)*84)+(XPQUERYDOC_4!C$1-1),"XPQUERYDOC_4")</f>
        <v>#NAME?</v>
      </c>
      <c r="D15" t="e">
        <f>_XLL.XPGETDATACELL(((XPQUERYDOC_4!$A15-3)*84)+(XPQUERYDOC_4!D$1-1),"XPQUERYDOC_4")</f>
        <v>#NAME?</v>
      </c>
      <c r="E15" t="e">
        <f>_XLL.XPGETDATACELL(((XPQUERYDOC_4!$A15-3)*84)+(XPQUERYDOC_4!E$1-1),"XPQUERYDOC_4")</f>
        <v>#NAME?</v>
      </c>
      <c r="F15" t="e">
        <f>_XLL.XPGETDATACELL(((XPQUERYDOC_4!$A15-3)*84)+(XPQUERYDOC_4!F$1-1),"XPQUERYDOC_4")</f>
        <v>#NAME?</v>
      </c>
      <c r="G15" t="e">
        <f>_XLL.XPGETDATACELL(((XPQUERYDOC_4!$A15-3)*84)+(XPQUERYDOC_4!G$1-1),"XPQUERYDOC_4")</f>
        <v>#NAME?</v>
      </c>
      <c r="H15" t="e">
        <f>_XLL.XPGETDATACELL(((XPQUERYDOC_4!$A15-3)*84)+(XPQUERYDOC_4!H$1-1),"XPQUERYDOC_4")</f>
        <v>#NAME?</v>
      </c>
      <c r="I15" t="e">
        <f>_XLL.XPGETDATACELL(((XPQUERYDOC_4!$A15-3)*84)+(XPQUERYDOC_4!I$1-1),"XPQUERYDOC_4")</f>
        <v>#NAME?</v>
      </c>
      <c r="J15" t="e">
        <f>_XLL.XPGETDATACELL(((XPQUERYDOC_4!$A15-3)*84)+(XPQUERYDOC_4!J$1-1),"XPQUERYDOC_4")</f>
        <v>#NAME?</v>
      </c>
      <c r="K15" t="e">
        <f>_XLL.XPGETDATACELL(((XPQUERYDOC_4!$A15-3)*84)+(XPQUERYDOC_4!K$1-1),"XPQUERYDOC_4")</f>
        <v>#NAME?</v>
      </c>
      <c r="L15" t="e">
        <f>_XLL.XPGETDATACELL(((XPQUERYDOC_4!$A15-3)*84)+(XPQUERYDOC_4!L$1-1),"XPQUERYDOC_4")</f>
        <v>#NAME?</v>
      </c>
      <c r="M15" t="e">
        <f>_XLL.XPGETDATACELL(((XPQUERYDOC_4!$A15-3)*84)+(XPQUERYDOC_4!M$1-1),"XPQUERYDOC_4")</f>
        <v>#NAME?</v>
      </c>
      <c r="N15" t="e">
        <f>_XLL.XPGETDATACELL(((XPQUERYDOC_4!$A15-3)*84)+(XPQUERYDOC_4!N$1-1),"XPQUERYDOC_4")</f>
        <v>#NAME?</v>
      </c>
      <c r="O15" t="e">
        <f>_XLL.XPGETDATACELL(((XPQUERYDOC_4!$A15-3)*84)+(XPQUERYDOC_4!O$1-1),"XPQUERYDOC_4")</f>
        <v>#NAME?</v>
      </c>
      <c r="P15" t="e">
        <f>_XLL.XPGETDATACELL(((XPQUERYDOC_4!$A15-3)*84)+(XPQUERYDOC_4!P$1-1),"XPQUERYDOC_4")</f>
        <v>#NAME?</v>
      </c>
      <c r="Q15" t="e">
        <f>_XLL.XPGETDATACELL(((XPQUERYDOC_4!$A15-3)*84)+(XPQUERYDOC_4!Q$1-1),"XPQUERYDOC_4")</f>
        <v>#NAME?</v>
      </c>
      <c r="R15" t="e">
        <f>_XLL.XPGETDATACELL(((XPQUERYDOC_4!$A15-3)*84)+(XPQUERYDOC_4!R$1-1),"XPQUERYDOC_4")</f>
        <v>#NAME?</v>
      </c>
      <c r="S15" t="e">
        <f>_XLL.XPGETDATACELL(((XPQUERYDOC_4!$A15-3)*84)+(XPQUERYDOC_4!S$1-1),"XPQUERYDOC_4")</f>
        <v>#NAME?</v>
      </c>
      <c r="T15" t="e">
        <f>_XLL.XPGETDATACELL(((XPQUERYDOC_4!$A15-3)*84)+(XPQUERYDOC_4!T$1-1),"XPQUERYDOC_4")</f>
        <v>#NAME?</v>
      </c>
      <c r="U15" t="e">
        <f>_XLL.XPGETDATACELL(((XPQUERYDOC_4!$A15-3)*84)+(XPQUERYDOC_4!U$1-1),"XPQUERYDOC_4")</f>
        <v>#NAME?</v>
      </c>
      <c r="V15" t="e">
        <f>_XLL.XPGETDATACELL(((XPQUERYDOC_4!$A15-3)*84)+(XPQUERYDOC_4!V$1-1),"XPQUERYDOC_4")</f>
        <v>#NAME?</v>
      </c>
      <c r="W15" t="e">
        <f>_XLL.XPGETDATACELL(((XPQUERYDOC_4!$A15-3)*84)+(XPQUERYDOC_4!W$1-1),"XPQUERYDOC_4")</f>
        <v>#NAME?</v>
      </c>
      <c r="X15" t="e">
        <f>_XLL.XPGETDATACELL(((XPQUERYDOC_4!$A15-3)*84)+(XPQUERYDOC_4!X$1-1),"XPQUERYDOC_4")</f>
        <v>#NAME?</v>
      </c>
      <c r="Y15" t="e">
        <f>_XLL.XPGETDATACELL(((XPQUERYDOC_4!$A15-3)*84)+(XPQUERYDOC_4!Y$1-1),"XPQUERYDOC_4")</f>
        <v>#NAME?</v>
      </c>
      <c r="Z15" t="e">
        <f>_XLL.XPGETDATACELL(((XPQUERYDOC_4!$A15-3)*84)+(XPQUERYDOC_4!Z$1-1),"XPQUERYDOC_4")</f>
        <v>#NAME?</v>
      </c>
      <c r="AA15" t="e">
        <f>_XLL.XPGETDATACELL(((XPQUERYDOC_4!$A15-3)*84)+(XPQUERYDOC_4!AA$1-1),"XPQUERYDOC_4")</f>
        <v>#NAME?</v>
      </c>
      <c r="AB15" t="e">
        <f>_XLL.XPGETDATACELL(((XPQUERYDOC_4!$A15-3)*84)+(XPQUERYDOC_4!AB$1-1),"XPQUERYDOC_4")</f>
        <v>#NAME?</v>
      </c>
      <c r="AC15" t="e">
        <f>_XLL.XPGETDATACELL(((XPQUERYDOC_4!$A15-3)*84)+(XPQUERYDOC_4!AC$1-1),"XPQUERYDOC_4")</f>
        <v>#NAME?</v>
      </c>
      <c r="AD15" t="e">
        <f>_XLL.XPGETDATACELL(((XPQUERYDOC_4!$A15-3)*84)+(XPQUERYDOC_4!AD$1-1),"XPQUERYDOC_4")</f>
        <v>#NAME?</v>
      </c>
      <c r="AE15" t="e">
        <f>_XLL.XPGETDATACELL(((XPQUERYDOC_4!$A15-3)*84)+(XPQUERYDOC_4!AE$1-1),"XPQUERYDOC_4")</f>
        <v>#NAME?</v>
      </c>
      <c r="AF15" t="e">
        <f>_XLL.XPGETDATACELL(((XPQUERYDOC_4!$A15-3)*84)+(XPQUERYDOC_4!AF$1-1),"XPQUERYDOC_4")</f>
        <v>#NAME?</v>
      </c>
      <c r="AG15" t="e">
        <f>_XLL.XPGETDATACELL(((XPQUERYDOC_4!$A15-3)*84)+(XPQUERYDOC_4!AG$1-1),"XPQUERYDOC_4")</f>
        <v>#NAME?</v>
      </c>
      <c r="AH15" t="e">
        <f>_XLL.XPGETDATACELL(((XPQUERYDOC_4!$A15-3)*84)+(XPQUERYDOC_4!AH$1-1),"XPQUERYDOC_4")</f>
        <v>#NAME?</v>
      </c>
      <c r="AI15" t="e">
        <f>_XLL.XPGETDATACELL(((XPQUERYDOC_4!$A15-3)*84)+(XPQUERYDOC_4!AI$1-1),"XPQUERYDOC_4")</f>
        <v>#NAME?</v>
      </c>
      <c r="AJ15" t="e">
        <f>_XLL.XPGETDATACELL(((XPQUERYDOC_4!$A15-3)*84)+(XPQUERYDOC_4!AJ$1-1),"XPQUERYDOC_4")</f>
        <v>#NAME?</v>
      </c>
      <c r="AK15" t="e">
        <f>_XLL.XPGETDATACELL(((XPQUERYDOC_4!$A15-3)*84)+(XPQUERYDOC_4!AK$1-1),"XPQUERYDOC_4")</f>
        <v>#NAME?</v>
      </c>
      <c r="AL15" t="e">
        <f>_XLL.XPGETDATACELL(((XPQUERYDOC_4!$A15-3)*84)+(XPQUERYDOC_4!AL$1-1),"XPQUERYDOC_4")</f>
        <v>#NAME?</v>
      </c>
      <c r="AM15" t="e">
        <f>_XLL.XPGETDATACELL(((XPQUERYDOC_4!$A15-3)*84)+(XPQUERYDOC_4!AM$1-1),"XPQUERYDOC_4")</f>
        <v>#NAME?</v>
      </c>
      <c r="AN15" t="e">
        <f>_XLL.XPGETDATACELL(((XPQUERYDOC_4!$A15-3)*84)+(XPQUERYDOC_4!AN$1-1),"XPQUERYDOC_4")</f>
        <v>#NAME?</v>
      </c>
      <c r="AO15" t="e">
        <f>_XLL.XPGETDATACELL(((XPQUERYDOC_4!$A15-3)*84)+(XPQUERYDOC_4!AO$1-1),"XPQUERYDOC_4")</f>
        <v>#NAME?</v>
      </c>
      <c r="AP15" t="e">
        <f>_XLL.XPGETDATACELL(((XPQUERYDOC_4!$A15-3)*84)+(XPQUERYDOC_4!AP$1-1),"XPQUERYDOC_4")</f>
        <v>#NAME?</v>
      </c>
      <c r="AQ15" t="e">
        <f>_XLL.XPGETDATACELL(((XPQUERYDOC_4!$A15-3)*84)+(XPQUERYDOC_4!AQ$1-1),"XPQUERYDOC_4")</f>
        <v>#NAME?</v>
      </c>
      <c r="AR15" t="e">
        <f>_XLL.XPGETDATACELL(((XPQUERYDOC_4!$A15-3)*84)+(XPQUERYDOC_4!AR$1-1),"XPQUERYDOC_4")</f>
        <v>#NAME?</v>
      </c>
      <c r="AS15" t="e">
        <f>_XLL.XPGETDATACELL(((XPQUERYDOC_4!$A15-3)*84)+(XPQUERYDOC_4!AS$1-1),"XPQUERYDOC_4")</f>
        <v>#NAME?</v>
      </c>
      <c r="AT15" t="e">
        <f>_XLL.XPGETDATACELL(((XPQUERYDOC_4!$A15-3)*84)+(XPQUERYDOC_4!AT$1-1),"XPQUERYDOC_4")</f>
        <v>#NAME?</v>
      </c>
      <c r="AU15" t="e">
        <f>_XLL.XPGETDATACELL(((XPQUERYDOC_4!$A15-3)*84)+(XPQUERYDOC_4!AU$1-1),"XPQUERYDOC_4")</f>
        <v>#NAME?</v>
      </c>
      <c r="AV15" t="e">
        <f>_XLL.XPGETDATACELL(((XPQUERYDOC_4!$A15-3)*84)+(XPQUERYDOC_4!AV$1-1),"XPQUERYDOC_4")</f>
        <v>#NAME?</v>
      </c>
      <c r="AW15" t="e">
        <f>_XLL.XPGETDATACELL(((XPQUERYDOC_4!$A15-3)*84)+(XPQUERYDOC_4!AW$1-1),"XPQUERYDOC_4")</f>
        <v>#NAME?</v>
      </c>
      <c r="AX15" t="e">
        <f>_XLL.XPGETDATACELL(((XPQUERYDOC_4!$A15-3)*84)+(XPQUERYDOC_4!AX$1-1),"XPQUERYDOC_4")</f>
        <v>#NAME?</v>
      </c>
      <c r="AY15" t="e">
        <f>_XLL.XPGETDATACELL(((XPQUERYDOC_4!$A15-3)*84)+(XPQUERYDOC_4!AY$1-1),"XPQUERYDOC_4")</f>
        <v>#NAME?</v>
      </c>
      <c r="AZ15" t="e">
        <f>_XLL.XPGETDATACELL(((XPQUERYDOC_4!$A15-3)*84)+(XPQUERYDOC_4!AZ$1-1),"XPQUERYDOC_4")</f>
        <v>#NAME?</v>
      </c>
      <c r="BA15" t="e">
        <f>_XLL.XPGETDATACELL(((XPQUERYDOC_4!$A15-3)*84)+(XPQUERYDOC_4!BA$1-1),"XPQUERYDOC_4")</f>
        <v>#NAME?</v>
      </c>
      <c r="BB15" t="e">
        <f>_XLL.XPGETDATACELL(((XPQUERYDOC_4!$A15-3)*84)+(XPQUERYDOC_4!BB$1-1),"XPQUERYDOC_4")</f>
        <v>#NAME?</v>
      </c>
      <c r="BC15" t="e">
        <f>_XLL.XPGETDATACELL(((XPQUERYDOC_4!$A15-3)*84)+(XPQUERYDOC_4!BC$1-1),"XPQUERYDOC_4")</f>
        <v>#NAME?</v>
      </c>
      <c r="BD15" t="e">
        <f>_XLL.XPGETDATACELL(((XPQUERYDOC_4!$A15-3)*84)+(XPQUERYDOC_4!BD$1-1),"XPQUERYDOC_4")</f>
        <v>#NAME?</v>
      </c>
      <c r="BE15" t="e">
        <f>_XLL.XPGETDATACELL(((XPQUERYDOC_4!$A15-3)*84)+(XPQUERYDOC_4!BE$1-1),"XPQUERYDOC_4")</f>
        <v>#NAME?</v>
      </c>
      <c r="BF15" t="e">
        <f>_XLL.XPGETDATACELL(((XPQUERYDOC_4!$A15-3)*84)+(XPQUERYDOC_4!BF$1-1),"XPQUERYDOC_4")</f>
        <v>#NAME?</v>
      </c>
      <c r="BG15" t="e">
        <f>_XLL.XPGETDATACELL(((XPQUERYDOC_4!$A15-3)*84)+(XPQUERYDOC_4!BG$1-1),"XPQUERYDOC_4")</f>
        <v>#NAME?</v>
      </c>
      <c r="BH15" t="e">
        <f>_XLL.XPGETDATACELL(((XPQUERYDOC_4!$A15-3)*84)+(XPQUERYDOC_4!BH$1-1),"XPQUERYDOC_4")</f>
        <v>#NAME?</v>
      </c>
      <c r="BI15" t="e">
        <f>_XLL.XPGETDATACELL(((XPQUERYDOC_4!$A15-3)*84)+(XPQUERYDOC_4!BI$1-1),"XPQUERYDOC_4")</f>
        <v>#NAME?</v>
      </c>
      <c r="BJ15" t="e">
        <f>_XLL.XPGETDATACELL(((XPQUERYDOC_4!$A15-3)*84)+(XPQUERYDOC_4!BJ$1-1),"XPQUERYDOC_4")</f>
        <v>#NAME?</v>
      </c>
      <c r="BK15" t="e">
        <f>_XLL.XPGETDATACELL(((XPQUERYDOC_4!$A15-3)*84)+(XPQUERYDOC_4!BK$1-1),"XPQUERYDOC_4")</f>
        <v>#NAME?</v>
      </c>
      <c r="BL15" t="e">
        <f>_XLL.XPGETDATACELL(((XPQUERYDOC_4!$A15-3)*84)+(XPQUERYDOC_4!BL$1-1),"XPQUERYDOC_4")</f>
        <v>#NAME?</v>
      </c>
      <c r="BM15" t="e">
        <f>_XLL.XPGETDATACELL(((XPQUERYDOC_4!$A15-3)*84)+(XPQUERYDOC_4!BM$1-1),"XPQUERYDOC_4")</f>
        <v>#NAME?</v>
      </c>
      <c r="BN15" t="e">
        <f>_XLL.XPGETDATACELL(((XPQUERYDOC_4!$A15-3)*84)+(XPQUERYDOC_4!BN$1-1),"XPQUERYDOC_4")</f>
        <v>#NAME?</v>
      </c>
      <c r="BO15" t="e">
        <f>_XLL.XPGETDATACELL(((XPQUERYDOC_4!$A15-3)*84)+(XPQUERYDOC_4!BO$1-1),"XPQUERYDOC_4")</f>
        <v>#NAME?</v>
      </c>
      <c r="BP15" t="e">
        <f>_XLL.XPGETDATACELL(((XPQUERYDOC_4!$A15-3)*84)+(XPQUERYDOC_4!BP$1-1),"XPQUERYDOC_4")</f>
        <v>#NAME?</v>
      </c>
      <c r="BQ15" t="e">
        <f>_XLL.XPGETDATACELL(((XPQUERYDOC_4!$A15-3)*84)+(XPQUERYDOC_4!BQ$1-1),"XPQUERYDOC_4")</f>
        <v>#NAME?</v>
      </c>
      <c r="BR15" t="e">
        <f>_XLL.XPGETDATACELL(((XPQUERYDOC_4!$A15-3)*84)+(XPQUERYDOC_4!BR$1-1),"XPQUERYDOC_4")</f>
        <v>#NAME?</v>
      </c>
      <c r="BS15" t="e">
        <f>_XLL.XPGETDATACELL(((XPQUERYDOC_4!$A15-3)*84)+(XPQUERYDOC_4!BS$1-1),"XPQUERYDOC_4")</f>
        <v>#NAME?</v>
      </c>
      <c r="BT15" t="e">
        <f>_XLL.XPGETDATACELL(((XPQUERYDOC_4!$A15-3)*84)+(XPQUERYDOC_4!BT$1-1),"XPQUERYDOC_4")</f>
        <v>#NAME?</v>
      </c>
      <c r="BU15" t="e">
        <f>_XLL.XPGETDATACELL(((XPQUERYDOC_4!$A15-3)*84)+(XPQUERYDOC_4!BU$1-1),"XPQUERYDOC_4")</f>
        <v>#NAME?</v>
      </c>
      <c r="BV15" t="e">
        <f>_XLL.XPGETDATACELL(((XPQUERYDOC_4!$A15-3)*84)+(XPQUERYDOC_4!BV$1-1),"XPQUERYDOC_4")</f>
        <v>#NAME?</v>
      </c>
      <c r="BW15" t="e">
        <f>_XLL.XPGETDATACELL(((XPQUERYDOC_4!$A15-3)*84)+(XPQUERYDOC_4!BW$1-1),"XPQUERYDOC_4")</f>
        <v>#NAME?</v>
      </c>
      <c r="BX15" t="e">
        <f>_XLL.XPGETDATACELL(((XPQUERYDOC_4!$A15-3)*84)+(XPQUERYDOC_4!BX$1-1),"XPQUERYDOC_4")</f>
        <v>#NAME?</v>
      </c>
      <c r="BY15" t="e">
        <f>_XLL.XPGETDATACELL(((XPQUERYDOC_4!$A15-3)*84)+(XPQUERYDOC_4!BY$1-1),"XPQUERYDOC_4")</f>
        <v>#NAME?</v>
      </c>
      <c r="BZ15" t="e">
        <f>_XLL.XPGETDATACELL(((XPQUERYDOC_4!$A15-3)*84)+(XPQUERYDOC_4!BZ$1-1),"XPQUERYDOC_4")</f>
        <v>#NAME?</v>
      </c>
      <c r="CA15" t="e">
        <f>_XLL.XPGETDATACELL(((XPQUERYDOC_4!$A15-3)*84)+(XPQUERYDOC_4!CA$1-1),"XPQUERYDOC_4")</f>
        <v>#NAME?</v>
      </c>
      <c r="CB15" t="e">
        <f>_XLL.XPGETDATACELL(((XPQUERYDOC_4!$A15-3)*84)+(XPQUERYDOC_4!CB$1-1),"XPQUERYDOC_4")</f>
        <v>#NAME?</v>
      </c>
      <c r="CC15" t="e">
        <f>_XLL.XPGETDATACELL(((XPQUERYDOC_4!$A15-3)*84)+(XPQUERYDOC_4!CC$1-1),"XPQUERYDOC_4")</f>
        <v>#NAME?</v>
      </c>
      <c r="CD15" t="e">
        <f>_XLL.XPGETDATACELL(((XPQUERYDOC_4!$A15-3)*84)+(XPQUERYDOC_4!CD$1-1),"XPQUERYDOC_4")</f>
        <v>#NAME?</v>
      </c>
      <c r="CE15" t="e">
        <f>_XLL.XPGETDATACELL(((XPQUERYDOC_4!$A15-3)*84)+(XPQUERYDOC_4!CE$1-1),"XPQUERYDOC_4")</f>
        <v>#NAME?</v>
      </c>
      <c r="CF15" t="e">
        <f>_XLL.XPGETDATACELL(((XPQUERYDOC_4!$A15-3)*84)+(XPQUERYDOC_4!CF$1-1),"XPQUERYDOC_4")</f>
        <v>#NAME?</v>
      </c>
      <c r="CG15" t="e">
        <f>_XLL.XPGETDATACELL(((XPQUERYDOC_4!$A15-3)*84)+(XPQUERYDOC_4!CG$1-1),"XPQUERYDOC_4")</f>
        <v>#NAME?</v>
      </c>
      <c r="CH15" t="e">
        <f>_XLL.XPGETDATACELL(((XPQUERYDOC_4!$A15-3)*84)+(XPQUERYDOC_4!CH$1-1),"XPQUERYDOC_4")</f>
        <v>#NAME?</v>
      </c>
    </row>
    <row r="16" spans="2:86" ht="12.75">
      <c r="B16" t="e">
        <f>_XLL.XPGETDIMLABEL(2,11,"XPQUERYDOC_4")</f>
        <v>#NAME?</v>
      </c>
      <c r="C16" t="e">
        <f>_XLL.XPGETDATACELL(((XPQUERYDOC_4!$A16-3)*84)+(XPQUERYDOC_4!C$1-1),"XPQUERYDOC_4")</f>
        <v>#NAME?</v>
      </c>
      <c r="D16" t="e">
        <f>_XLL.XPGETDATACELL(((XPQUERYDOC_4!$A16-3)*84)+(XPQUERYDOC_4!D$1-1),"XPQUERYDOC_4")</f>
        <v>#NAME?</v>
      </c>
      <c r="E16" t="e">
        <f>_XLL.XPGETDATACELL(((XPQUERYDOC_4!$A16-3)*84)+(XPQUERYDOC_4!E$1-1),"XPQUERYDOC_4")</f>
        <v>#NAME?</v>
      </c>
      <c r="F16" t="e">
        <f>_XLL.XPGETDATACELL(((XPQUERYDOC_4!$A16-3)*84)+(XPQUERYDOC_4!F$1-1),"XPQUERYDOC_4")</f>
        <v>#NAME?</v>
      </c>
      <c r="G16" t="e">
        <f>_XLL.XPGETDATACELL(((XPQUERYDOC_4!$A16-3)*84)+(XPQUERYDOC_4!G$1-1),"XPQUERYDOC_4")</f>
        <v>#NAME?</v>
      </c>
      <c r="H16" t="e">
        <f>_XLL.XPGETDATACELL(((XPQUERYDOC_4!$A16-3)*84)+(XPQUERYDOC_4!H$1-1),"XPQUERYDOC_4")</f>
        <v>#NAME?</v>
      </c>
      <c r="I16" t="e">
        <f>_XLL.XPGETDATACELL(((XPQUERYDOC_4!$A16-3)*84)+(XPQUERYDOC_4!I$1-1),"XPQUERYDOC_4")</f>
        <v>#NAME?</v>
      </c>
      <c r="J16" t="e">
        <f>_XLL.XPGETDATACELL(((XPQUERYDOC_4!$A16-3)*84)+(XPQUERYDOC_4!J$1-1),"XPQUERYDOC_4")</f>
        <v>#NAME?</v>
      </c>
      <c r="K16" t="e">
        <f>_XLL.XPGETDATACELL(((XPQUERYDOC_4!$A16-3)*84)+(XPQUERYDOC_4!K$1-1),"XPQUERYDOC_4")</f>
        <v>#NAME?</v>
      </c>
      <c r="L16" t="e">
        <f>_XLL.XPGETDATACELL(((XPQUERYDOC_4!$A16-3)*84)+(XPQUERYDOC_4!L$1-1),"XPQUERYDOC_4")</f>
        <v>#NAME?</v>
      </c>
      <c r="M16" t="e">
        <f>_XLL.XPGETDATACELL(((XPQUERYDOC_4!$A16-3)*84)+(XPQUERYDOC_4!M$1-1),"XPQUERYDOC_4")</f>
        <v>#NAME?</v>
      </c>
      <c r="N16" t="e">
        <f>_XLL.XPGETDATACELL(((XPQUERYDOC_4!$A16-3)*84)+(XPQUERYDOC_4!N$1-1),"XPQUERYDOC_4")</f>
        <v>#NAME?</v>
      </c>
      <c r="O16" t="e">
        <f>_XLL.XPGETDATACELL(((XPQUERYDOC_4!$A16-3)*84)+(XPQUERYDOC_4!O$1-1),"XPQUERYDOC_4")</f>
        <v>#NAME?</v>
      </c>
      <c r="P16" t="e">
        <f>_XLL.XPGETDATACELL(((XPQUERYDOC_4!$A16-3)*84)+(XPQUERYDOC_4!P$1-1),"XPQUERYDOC_4")</f>
        <v>#NAME?</v>
      </c>
      <c r="Q16" t="e">
        <f>_XLL.XPGETDATACELL(((XPQUERYDOC_4!$A16-3)*84)+(XPQUERYDOC_4!Q$1-1),"XPQUERYDOC_4")</f>
        <v>#NAME?</v>
      </c>
      <c r="R16" t="e">
        <f>_XLL.XPGETDATACELL(((XPQUERYDOC_4!$A16-3)*84)+(XPQUERYDOC_4!R$1-1),"XPQUERYDOC_4")</f>
        <v>#NAME?</v>
      </c>
      <c r="S16" t="e">
        <f>_XLL.XPGETDATACELL(((XPQUERYDOC_4!$A16-3)*84)+(XPQUERYDOC_4!S$1-1),"XPQUERYDOC_4")</f>
        <v>#NAME?</v>
      </c>
      <c r="T16" t="e">
        <f>_XLL.XPGETDATACELL(((XPQUERYDOC_4!$A16-3)*84)+(XPQUERYDOC_4!T$1-1),"XPQUERYDOC_4")</f>
        <v>#NAME?</v>
      </c>
      <c r="U16" t="e">
        <f>_XLL.XPGETDATACELL(((XPQUERYDOC_4!$A16-3)*84)+(XPQUERYDOC_4!U$1-1),"XPQUERYDOC_4")</f>
        <v>#NAME?</v>
      </c>
      <c r="V16" t="e">
        <f>_XLL.XPGETDATACELL(((XPQUERYDOC_4!$A16-3)*84)+(XPQUERYDOC_4!V$1-1),"XPQUERYDOC_4")</f>
        <v>#NAME?</v>
      </c>
      <c r="W16" t="e">
        <f>_XLL.XPGETDATACELL(((XPQUERYDOC_4!$A16-3)*84)+(XPQUERYDOC_4!W$1-1),"XPQUERYDOC_4")</f>
        <v>#NAME?</v>
      </c>
      <c r="X16" t="e">
        <f>_XLL.XPGETDATACELL(((XPQUERYDOC_4!$A16-3)*84)+(XPQUERYDOC_4!X$1-1),"XPQUERYDOC_4")</f>
        <v>#NAME?</v>
      </c>
      <c r="Y16" t="e">
        <f>_XLL.XPGETDATACELL(((XPQUERYDOC_4!$A16-3)*84)+(XPQUERYDOC_4!Y$1-1),"XPQUERYDOC_4")</f>
        <v>#NAME?</v>
      </c>
      <c r="Z16" t="e">
        <f>_XLL.XPGETDATACELL(((XPQUERYDOC_4!$A16-3)*84)+(XPQUERYDOC_4!Z$1-1),"XPQUERYDOC_4")</f>
        <v>#NAME?</v>
      </c>
      <c r="AA16" t="e">
        <f>_XLL.XPGETDATACELL(((XPQUERYDOC_4!$A16-3)*84)+(XPQUERYDOC_4!AA$1-1),"XPQUERYDOC_4")</f>
        <v>#NAME?</v>
      </c>
      <c r="AB16" t="e">
        <f>_XLL.XPGETDATACELL(((XPQUERYDOC_4!$A16-3)*84)+(XPQUERYDOC_4!AB$1-1),"XPQUERYDOC_4")</f>
        <v>#NAME?</v>
      </c>
      <c r="AC16" t="e">
        <f>_XLL.XPGETDATACELL(((XPQUERYDOC_4!$A16-3)*84)+(XPQUERYDOC_4!AC$1-1),"XPQUERYDOC_4")</f>
        <v>#NAME?</v>
      </c>
      <c r="AD16" t="e">
        <f>_XLL.XPGETDATACELL(((XPQUERYDOC_4!$A16-3)*84)+(XPQUERYDOC_4!AD$1-1),"XPQUERYDOC_4")</f>
        <v>#NAME?</v>
      </c>
      <c r="AE16" t="e">
        <f>_XLL.XPGETDATACELL(((XPQUERYDOC_4!$A16-3)*84)+(XPQUERYDOC_4!AE$1-1),"XPQUERYDOC_4")</f>
        <v>#NAME?</v>
      </c>
      <c r="AF16" t="e">
        <f>_XLL.XPGETDATACELL(((XPQUERYDOC_4!$A16-3)*84)+(XPQUERYDOC_4!AF$1-1),"XPQUERYDOC_4")</f>
        <v>#NAME?</v>
      </c>
      <c r="AG16" t="e">
        <f>_XLL.XPGETDATACELL(((XPQUERYDOC_4!$A16-3)*84)+(XPQUERYDOC_4!AG$1-1),"XPQUERYDOC_4")</f>
        <v>#NAME?</v>
      </c>
      <c r="AH16" t="e">
        <f>_XLL.XPGETDATACELL(((XPQUERYDOC_4!$A16-3)*84)+(XPQUERYDOC_4!AH$1-1),"XPQUERYDOC_4")</f>
        <v>#NAME?</v>
      </c>
      <c r="AI16" t="e">
        <f>_XLL.XPGETDATACELL(((XPQUERYDOC_4!$A16-3)*84)+(XPQUERYDOC_4!AI$1-1),"XPQUERYDOC_4")</f>
        <v>#NAME?</v>
      </c>
      <c r="AJ16" t="e">
        <f>_XLL.XPGETDATACELL(((XPQUERYDOC_4!$A16-3)*84)+(XPQUERYDOC_4!AJ$1-1),"XPQUERYDOC_4")</f>
        <v>#NAME?</v>
      </c>
      <c r="AK16" t="e">
        <f>_XLL.XPGETDATACELL(((XPQUERYDOC_4!$A16-3)*84)+(XPQUERYDOC_4!AK$1-1),"XPQUERYDOC_4")</f>
        <v>#NAME?</v>
      </c>
      <c r="AL16" t="e">
        <f>_XLL.XPGETDATACELL(((XPQUERYDOC_4!$A16-3)*84)+(XPQUERYDOC_4!AL$1-1),"XPQUERYDOC_4")</f>
        <v>#NAME?</v>
      </c>
      <c r="AM16" t="e">
        <f>_XLL.XPGETDATACELL(((XPQUERYDOC_4!$A16-3)*84)+(XPQUERYDOC_4!AM$1-1),"XPQUERYDOC_4")</f>
        <v>#NAME?</v>
      </c>
      <c r="AN16" t="e">
        <f>_XLL.XPGETDATACELL(((XPQUERYDOC_4!$A16-3)*84)+(XPQUERYDOC_4!AN$1-1),"XPQUERYDOC_4")</f>
        <v>#NAME?</v>
      </c>
      <c r="AO16" t="e">
        <f>_XLL.XPGETDATACELL(((XPQUERYDOC_4!$A16-3)*84)+(XPQUERYDOC_4!AO$1-1),"XPQUERYDOC_4")</f>
        <v>#NAME?</v>
      </c>
      <c r="AP16" t="e">
        <f>_XLL.XPGETDATACELL(((XPQUERYDOC_4!$A16-3)*84)+(XPQUERYDOC_4!AP$1-1),"XPQUERYDOC_4")</f>
        <v>#NAME?</v>
      </c>
      <c r="AQ16" t="e">
        <f>_XLL.XPGETDATACELL(((XPQUERYDOC_4!$A16-3)*84)+(XPQUERYDOC_4!AQ$1-1),"XPQUERYDOC_4")</f>
        <v>#NAME?</v>
      </c>
      <c r="AR16" t="e">
        <f>_XLL.XPGETDATACELL(((XPQUERYDOC_4!$A16-3)*84)+(XPQUERYDOC_4!AR$1-1),"XPQUERYDOC_4")</f>
        <v>#NAME?</v>
      </c>
      <c r="AS16" t="e">
        <f>_XLL.XPGETDATACELL(((XPQUERYDOC_4!$A16-3)*84)+(XPQUERYDOC_4!AS$1-1),"XPQUERYDOC_4")</f>
        <v>#NAME?</v>
      </c>
      <c r="AT16" t="e">
        <f>_XLL.XPGETDATACELL(((XPQUERYDOC_4!$A16-3)*84)+(XPQUERYDOC_4!AT$1-1),"XPQUERYDOC_4")</f>
        <v>#NAME?</v>
      </c>
      <c r="AU16" t="e">
        <f>_XLL.XPGETDATACELL(((XPQUERYDOC_4!$A16-3)*84)+(XPQUERYDOC_4!AU$1-1),"XPQUERYDOC_4")</f>
        <v>#NAME?</v>
      </c>
      <c r="AV16" t="e">
        <f>_XLL.XPGETDATACELL(((XPQUERYDOC_4!$A16-3)*84)+(XPQUERYDOC_4!AV$1-1),"XPQUERYDOC_4")</f>
        <v>#NAME?</v>
      </c>
      <c r="AW16" t="e">
        <f>_XLL.XPGETDATACELL(((XPQUERYDOC_4!$A16-3)*84)+(XPQUERYDOC_4!AW$1-1),"XPQUERYDOC_4")</f>
        <v>#NAME?</v>
      </c>
      <c r="AX16" t="e">
        <f>_XLL.XPGETDATACELL(((XPQUERYDOC_4!$A16-3)*84)+(XPQUERYDOC_4!AX$1-1),"XPQUERYDOC_4")</f>
        <v>#NAME?</v>
      </c>
      <c r="AY16" t="e">
        <f>_XLL.XPGETDATACELL(((XPQUERYDOC_4!$A16-3)*84)+(XPQUERYDOC_4!AY$1-1),"XPQUERYDOC_4")</f>
        <v>#NAME?</v>
      </c>
      <c r="AZ16" t="e">
        <f>_XLL.XPGETDATACELL(((XPQUERYDOC_4!$A16-3)*84)+(XPQUERYDOC_4!AZ$1-1),"XPQUERYDOC_4")</f>
        <v>#NAME?</v>
      </c>
      <c r="BA16" t="e">
        <f>_XLL.XPGETDATACELL(((XPQUERYDOC_4!$A16-3)*84)+(XPQUERYDOC_4!BA$1-1),"XPQUERYDOC_4")</f>
        <v>#NAME?</v>
      </c>
      <c r="BB16" t="e">
        <f>_XLL.XPGETDATACELL(((XPQUERYDOC_4!$A16-3)*84)+(XPQUERYDOC_4!BB$1-1),"XPQUERYDOC_4")</f>
        <v>#NAME?</v>
      </c>
      <c r="BC16" t="e">
        <f>_XLL.XPGETDATACELL(((XPQUERYDOC_4!$A16-3)*84)+(XPQUERYDOC_4!BC$1-1),"XPQUERYDOC_4")</f>
        <v>#NAME?</v>
      </c>
      <c r="BD16" t="e">
        <f>_XLL.XPGETDATACELL(((XPQUERYDOC_4!$A16-3)*84)+(XPQUERYDOC_4!BD$1-1),"XPQUERYDOC_4")</f>
        <v>#NAME?</v>
      </c>
      <c r="BE16" t="e">
        <f>_XLL.XPGETDATACELL(((XPQUERYDOC_4!$A16-3)*84)+(XPQUERYDOC_4!BE$1-1),"XPQUERYDOC_4")</f>
        <v>#NAME?</v>
      </c>
      <c r="BF16" t="e">
        <f>_XLL.XPGETDATACELL(((XPQUERYDOC_4!$A16-3)*84)+(XPQUERYDOC_4!BF$1-1),"XPQUERYDOC_4")</f>
        <v>#NAME?</v>
      </c>
      <c r="BG16" t="e">
        <f>_XLL.XPGETDATACELL(((XPQUERYDOC_4!$A16-3)*84)+(XPQUERYDOC_4!BG$1-1),"XPQUERYDOC_4")</f>
        <v>#NAME?</v>
      </c>
      <c r="BH16" t="e">
        <f>_XLL.XPGETDATACELL(((XPQUERYDOC_4!$A16-3)*84)+(XPQUERYDOC_4!BH$1-1),"XPQUERYDOC_4")</f>
        <v>#NAME?</v>
      </c>
      <c r="BI16" t="e">
        <f>_XLL.XPGETDATACELL(((XPQUERYDOC_4!$A16-3)*84)+(XPQUERYDOC_4!BI$1-1),"XPQUERYDOC_4")</f>
        <v>#NAME?</v>
      </c>
      <c r="BJ16" t="e">
        <f>_XLL.XPGETDATACELL(((XPQUERYDOC_4!$A16-3)*84)+(XPQUERYDOC_4!BJ$1-1),"XPQUERYDOC_4")</f>
        <v>#NAME?</v>
      </c>
      <c r="BK16" t="e">
        <f>_XLL.XPGETDATACELL(((XPQUERYDOC_4!$A16-3)*84)+(XPQUERYDOC_4!BK$1-1),"XPQUERYDOC_4")</f>
        <v>#NAME?</v>
      </c>
      <c r="BL16" t="e">
        <f>_XLL.XPGETDATACELL(((XPQUERYDOC_4!$A16-3)*84)+(XPQUERYDOC_4!BL$1-1),"XPQUERYDOC_4")</f>
        <v>#NAME?</v>
      </c>
      <c r="BM16" t="e">
        <f>_XLL.XPGETDATACELL(((XPQUERYDOC_4!$A16-3)*84)+(XPQUERYDOC_4!BM$1-1),"XPQUERYDOC_4")</f>
        <v>#NAME?</v>
      </c>
      <c r="BN16" t="e">
        <f>_XLL.XPGETDATACELL(((XPQUERYDOC_4!$A16-3)*84)+(XPQUERYDOC_4!BN$1-1),"XPQUERYDOC_4")</f>
        <v>#NAME?</v>
      </c>
      <c r="BO16" t="e">
        <f>_XLL.XPGETDATACELL(((XPQUERYDOC_4!$A16-3)*84)+(XPQUERYDOC_4!BO$1-1),"XPQUERYDOC_4")</f>
        <v>#NAME?</v>
      </c>
      <c r="BP16" t="e">
        <f>_XLL.XPGETDATACELL(((XPQUERYDOC_4!$A16-3)*84)+(XPQUERYDOC_4!BP$1-1),"XPQUERYDOC_4")</f>
        <v>#NAME?</v>
      </c>
      <c r="BQ16" t="e">
        <f>_XLL.XPGETDATACELL(((XPQUERYDOC_4!$A16-3)*84)+(XPQUERYDOC_4!BQ$1-1),"XPQUERYDOC_4")</f>
        <v>#NAME?</v>
      </c>
      <c r="BR16" t="e">
        <f>_XLL.XPGETDATACELL(((XPQUERYDOC_4!$A16-3)*84)+(XPQUERYDOC_4!BR$1-1),"XPQUERYDOC_4")</f>
        <v>#NAME?</v>
      </c>
      <c r="BS16" t="e">
        <f>_XLL.XPGETDATACELL(((XPQUERYDOC_4!$A16-3)*84)+(XPQUERYDOC_4!BS$1-1),"XPQUERYDOC_4")</f>
        <v>#NAME?</v>
      </c>
      <c r="BT16" t="e">
        <f>_XLL.XPGETDATACELL(((XPQUERYDOC_4!$A16-3)*84)+(XPQUERYDOC_4!BT$1-1),"XPQUERYDOC_4")</f>
        <v>#NAME?</v>
      </c>
      <c r="BU16" t="e">
        <f>_XLL.XPGETDATACELL(((XPQUERYDOC_4!$A16-3)*84)+(XPQUERYDOC_4!BU$1-1),"XPQUERYDOC_4")</f>
        <v>#NAME?</v>
      </c>
      <c r="BV16" t="e">
        <f>_XLL.XPGETDATACELL(((XPQUERYDOC_4!$A16-3)*84)+(XPQUERYDOC_4!BV$1-1),"XPQUERYDOC_4")</f>
        <v>#NAME?</v>
      </c>
      <c r="BW16" t="e">
        <f>_XLL.XPGETDATACELL(((XPQUERYDOC_4!$A16-3)*84)+(XPQUERYDOC_4!BW$1-1),"XPQUERYDOC_4")</f>
        <v>#NAME?</v>
      </c>
      <c r="BX16" t="e">
        <f>_XLL.XPGETDATACELL(((XPQUERYDOC_4!$A16-3)*84)+(XPQUERYDOC_4!BX$1-1),"XPQUERYDOC_4")</f>
        <v>#NAME?</v>
      </c>
      <c r="BY16" t="e">
        <f>_XLL.XPGETDATACELL(((XPQUERYDOC_4!$A16-3)*84)+(XPQUERYDOC_4!BY$1-1),"XPQUERYDOC_4")</f>
        <v>#NAME?</v>
      </c>
      <c r="BZ16" t="e">
        <f>_XLL.XPGETDATACELL(((XPQUERYDOC_4!$A16-3)*84)+(XPQUERYDOC_4!BZ$1-1),"XPQUERYDOC_4")</f>
        <v>#NAME?</v>
      </c>
      <c r="CA16" t="e">
        <f>_XLL.XPGETDATACELL(((XPQUERYDOC_4!$A16-3)*84)+(XPQUERYDOC_4!CA$1-1),"XPQUERYDOC_4")</f>
        <v>#NAME?</v>
      </c>
      <c r="CB16" t="e">
        <f>_XLL.XPGETDATACELL(((XPQUERYDOC_4!$A16-3)*84)+(XPQUERYDOC_4!CB$1-1),"XPQUERYDOC_4")</f>
        <v>#NAME?</v>
      </c>
      <c r="CC16" t="e">
        <f>_XLL.XPGETDATACELL(((XPQUERYDOC_4!$A16-3)*84)+(XPQUERYDOC_4!CC$1-1),"XPQUERYDOC_4")</f>
        <v>#NAME?</v>
      </c>
      <c r="CD16" t="e">
        <f>_XLL.XPGETDATACELL(((XPQUERYDOC_4!$A16-3)*84)+(XPQUERYDOC_4!CD$1-1),"XPQUERYDOC_4")</f>
        <v>#NAME?</v>
      </c>
      <c r="CE16" t="e">
        <f>_XLL.XPGETDATACELL(((XPQUERYDOC_4!$A16-3)*84)+(XPQUERYDOC_4!CE$1-1),"XPQUERYDOC_4")</f>
        <v>#NAME?</v>
      </c>
      <c r="CF16" t="e">
        <f>_XLL.XPGETDATACELL(((XPQUERYDOC_4!$A16-3)*84)+(XPQUERYDOC_4!CF$1-1),"XPQUERYDOC_4")</f>
        <v>#NAME?</v>
      </c>
      <c r="CG16" t="e">
        <f>_XLL.XPGETDATACELL(((XPQUERYDOC_4!$A16-3)*84)+(XPQUERYDOC_4!CG$1-1),"XPQUERYDOC_4")</f>
        <v>#NAME?</v>
      </c>
      <c r="CH16" t="e">
        <f>_XLL.XPGETDATACELL(((XPQUERYDOC_4!$A16-3)*84)+(XPQUERYDOC_4!CH$1-1),"XPQUERYDOC_4")</f>
        <v>#NAME?</v>
      </c>
    </row>
    <row r="17" spans="2:86" ht="12.75">
      <c r="B17" t="e">
        <f>_XLL.XPGETDIMLABEL(2,12,"XPQUERYDOC_4")</f>
        <v>#NAME?</v>
      </c>
      <c r="C17" t="e">
        <f>_XLL.XPGETDATACELL(((XPQUERYDOC_4!$A17-3)*84)+(XPQUERYDOC_4!C$1-1),"XPQUERYDOC_4")</f>
        <v>#NAME?</v>
      </c>
      <c r="D17" t="e">
        <f>_XLL.XPGETDATACELL(((XPQUERYDOC_4!$A17-3)*84)+(XPQUERYDOC_4!D$1-1),"XPQUERYDOC_4")</f>
        <v>#NAME?</v>
      </c>
      <c r="E17" t="e">
        <f>_XLL.XPGETDATACELL(((XPQUERYDOC_4!$A17-3)*84)+(XPQUERYDOC_4!E$1-1),"XPQUERYDOC_4")</f>
        <v>#NAME?</v>
      </c>
      <c r="F17" t="e">
        <f>_XLL.XPGETDATACELL(((XPQUERYDOC_4!$A17-3)*84)+(XPQUERYDOC_4!F$1-1),"XPQUERYDOC_4")</f>
        <v>#NAME?</v>
      </c>
      <c r="G17" t="e">
        <f>_XLL.XPGETDATACELL(((XPQUERYDOC_4!$A17-3)*84)+(XPQUERYDOC_4!G$1-1),"XPQUERYDOC_4")</f>
        <v>#NAME?</v>
      </c>
      <c r="H17" t="e">
        <f>_XLL.XPGETDATACELL(((XPQUERYDOC_4!$A17-3)*84)+(XPQUERYDOC_4!H$1-1),"XPQUERYDOC_4")</f>
        <v>#NAME?</v>
      </c>
      <c r="I17" t="e">
        <f>_XLL.XPGETDATACELL(((XPQUERYDOC_4!$A17-3)*84)+(XPQUERYDOC_4!I$1-1),"XPQUERYDOC_4")</f>
        <v>#NAME?</v>
      </c>
      <c r="J17" t="e">
        <f>_XLL.XPGETDATACELL(((XPQUERYDOC_4!$A17-3)*84)+(XPQUERYDOC_4!J$1-1),"XPQUERYDOC_4")</f>
        <v>#NAME?</v>
      </c>
      <c r="K17" t="e">
        <f>_XLL.XPGETDATACELL(((XPQUERYDOC_4!$A17-3)*84)+(XPQUERYDOC_4!K$1-1),"XPQUERYDOC_4")</f>
        <v>#NAME?</v>
      </c>
      <c r="L17" t="e">
        <f>_XLL.XPGETDATACELL(((XPQUERYDOC_4!$A17-3)*84)+(XPQUERYDOC_4!L$1-1),"XPQUERYDOC_4")</f>
        <v>#NAME?</v>
      </c>
      <c r="M17" t="e">
        <f>_XLL.XPGETDATACELL(((XPQUERYDOC_4!$A17-3)*84)+(XPQUERYDOC_4!M$1-1),"XPQUERYDOC_4")</f>
        <v>#NAME?</v>
      </c>
      <c r="N17" t="e">
        <f>_XLL.XPGETDATACELL(((XPQUERYDOC_4!$A17-3)*84)+(XPQUERYDOC_4!N$1-1),"XPQUERYDOC_4")</f>
        <v>#NAME?</v>
      </c>
      <c r="O17" t="e">
        <f>_XLL.XPGETDATACELL(((XPQUERYDOC_4!$A17-3)*84)+(XPQUERYDOC_4!O$1-1),"XPQUERYDOC_4")</f>
        <v>#NAME?</v>
      </c>
      <c r="P17" t="e">
        <f>_XLL.XPGETDATACELL(((XPQUERYDOC_4!$A17-3)*84)+(XPQUERYDOC_4!P$1-1),"XPQUERYDOC_4")</f>
        <v>#NAME?</v>
      </c>
      <c r="Q17" t="e">
        <f>_XLL.XPGETDATACELL(((XPQUERYDOC_4!$A17-3)*84)+(XPQUERYDOC_4!Q$1-1),"XPQUERYDOC_4")</f>
        <v>#NAME?</v>
      </c>
      <c r="R17" t="e">
        <f>_XLL.XPGETDATACELL(((XPQUERYDOC_4!$A17-3)*84)+(XPQUERYDOC_4!R$1-1),"XPQUERYDOC_4")</f>
        <v>#NAME?</v>
      </c>
      <c r="S17" t="e">
        <f>_XLL.XPGETDATACELL(((XPQUERYDOC_4!$A17-3)*84)+(XPQUERYDOC_4!S$1-1),"XPQUERYDOC_4")</f>
        <v>#NAME?</v>
      </c>
      <c r="T17" t="e">
        <f>_XLL.XPGETDATACELL(((XPQUERYDOC_4!$A17-3)*84)+(XPQUERYDOC_4!T$1-1),"XPQUERYDOC_4")</f>
        <v>#NAME?</v>
      </c>
      <c r="U17" t="e">
        <f>_XLL.XPGETDATACELL(((XPQUERYDOC_4!$A17-3)*84)+(XPQUERYDOC_4!U$1-1),"XPQUERYDOC_4")</f>
        <v>#NAME?</v>
      </c>
      <c r="V17" t="e">
        <f>_XLL.XPGETDATACELL(((XPQUERYDOC_4!$A17-3)*84)+(XPQUERYDOC_4!V$1-1),"XPQUERYDOC_4")</f>
        <v>#NAME?</v>
      </c>
      <c r="W17" t="e">
        <f>_XLL.XPGETDATACELL(((XPQUERYDOC_4!$A17-3)*84)+(XPQUERYDOC_4!W$1-1),"XPQUERYDOC_4")</f>
        <v>#NAME?</v>
      </c>
      <c r="X17" t="e">
        <f>_XLL.XPGETDATACELL(((XPQUERYDOC_4!$A17-3)*84)+(XPQUERYDOC_4!X$1-1),"XPQUERYDOC_4")</f>
        <v>#NAME?</v>
      </c>
      <c r="Y17" t="e">
        <f>_XLL.XPGETDATACELL(((XPQUERYDOC_4!$A17-3)*84)+(XPQUERYDOC_4!Y$1-1),"XPQUERYDOC_4")</f>
        <v>#NAME?</v>
      </c>
      <c r="Z17" t="e">
        <f>_XLL.XPGETDATACELL(((XPQUERYDOC_4!$A17-3)*84)+(XPQUERYDOC_4!Z$1-1),"XPQUERYDOC_4")</f>
        <v>#NAME?</v>
      </c>
      <c r="AA17" t="e">
        <f>_XLL.XPGETDATACELL(((XPQUERYDOC_4!$A17-3)*84)+(XPQUERYDOC_4!AA$1-1),"XPQUERYDOC_4")</f>
        <v>#NAME?</v>
      </c>
      <c r="AB17" t="e">
        <f>_XLL.XPGETDATACELL(((XPQUERYDOC_4!$A17-3)*84)+(XPQUERYDOC_4!AB$1-1),"XPQUERYDOC_4")</f>
        <v>#NAME?</v>
      </c>
      <c r="AC17" t="e">
        <f>_XLL.XPGETDATACELL(((XPQUERYDOC_4!$A17-3)*84)+(XPQUERYDOC_4!AC$1-1),"XPQUERYDOC_4")</f>
        <v>#NAME?</v>
      </c>
      <c r="AD17" t="e">
        <f>_XLL.XPGETDATACELL(((XPQUERYDOC_4!$A17-3)*84)+(XPQUERYDOC_4!AD$1-1),"XPQUERYDOC_4")</f>
        <v>#NAME?</v>
      </c>
      <c r="AE17" t="e">
        <f>_XLL.XPGETDATACELL(((XPQUERYDOC_4!$A17-3)*84)+(XPQUERYDOC_4!AE$1-1),"XPQUERYDOC_4")</f>
        <v>#NAME?</v>
      </c>
      <c r="AF17" t="e">
        <f>_XLL.XPGETDATACELL(((XPQUERYDOC_4!$A17-3)*84)+(XPQUERYDOC_4!AF$1-1),"XPQUERYDOC_4")</f>
        <v>#NAME?</v>
      </c>
      <c r="AG17" t="e">
        <f>_XLL.XPGETDATACELL(((XPQUERYDOC_4!$A17-3)*84)+(XPQUERYDOC_4!AG$1-1),"XPQUERYDOC_4")</f>
        <v>#NAME?</v>
      </c>
      <c r="AH17" t="e">
        <f>_XLL.XPGETDATACELL(((XPQUERYDOC_4!$A17-3)*84)+(XPQUERYDOC_4!AH$1-1),"XPQUERYDOC_4")</f>
        <v>#NAME?</v>
      </c>
      <c r="AI17" t="e">
        <f>_XLL.XPGETDATACELL(((XPQUERYDOC_4!$A17-3)*84)+(XPQUERYDOC_4!AI$1-1),"XPQUERYDOC_4")</f>
        <v>#NAME?</v>
      </c>
      <c r="AJ17" t="e">
        <f>_XLL.XPGETDATACELL(((XPQUERYDOC_4!$A17-3)*84)+(XPQUERYDOC_4!AJ$1-1),"XPQUERYDOC_4")</f>
        <v>#NAME?</v>
      </c>
      <c r="AK17" t="e">
        <f>_XLL.XPGETDATACELL(((XPQUERYDOC_4!$A17-3)*84)+(XPQUERYDOC_4!AK$1-1),"XPQUERYDOC_4")</f>
        <v>#NAME?</v>
      </c>
      <c r="AL17" t="e">
        <f>_XLL.XPGETDATACELL(((XPQUERYDOC_4!$A17-3)*84)+(XPQUERYDOC_4!AL$1-1),"XPQUERYDOC_4")</f>
        <v>#NAME?</v>
      </c>
      <c r="AM17" t="e">
        <f>_XLL.XPGETDATACELL(((XPQUERYDOC_4!$A17-3)*84)+(XPQUERYDOC_4!AM$1-1),"XPQUERYDOC_4")</f>
        <v>#NAME?</v>
      </c>
      <c r="AN17" t="e">
        <f>_XLL.XPGETDATACELL(((XPQUERYDOC_4!$A17-3)*84)+(XPQUERYDOC_4!AN$1-1),"XPQUERYDOC_4")</f>
        <v>#NAME?</v>
      </c>
      <c r="AO17" t="e">
        <f>_XLL.XPGETDATACELL(((XPQUERYDOC_4!$A17-3)*84)+(XPQUERYDOC_4!AO$1-1),"XPQUERYDOC_4")</f>
        <v>#NAME?</v>
      </c>
      <c r="AP17" t="e">
        <f>_XLL.XPGETDATACELL(((XPQUERYDOC_4!$A17-3)*84)+(XPQUERYDOC_4!AP$1-1),"XPQUERYDOC_4")</f>
        <v>#NAME?</v>
      </c>
      <c r="AQ17" t="e">
        <f>_XLL.XPGETDATACELL(((XPQUERYDOC_4!$A17-3)*84)+(XPQUERYDOC_4!AQ$1-1),"XPQUERYDOC_4")</f>
        <v>#NAME?</v>
      </c>
      <c r="AR17" t="e">
        <f>_XLL.XPGETDATACELL(((XPQUERYDOC_4!$A17-3)*84)+(XPQUERYDOC_4!AR$1-1),"XPQUERYDOC_4")</f>
        <v>#NAME?</v>
      </c>
      <c r="AS17" t="e">
        <f>_XLL.XPGETDATACELL(((XPQUERYDOC_4!$A17-3)*84)+(XPQUERYDOC_4!AS$1-1),"XPQUERYDOC_4")</f>
        <v>#NAME?</v>
      </c>
      <c r="AT17" t="e">
        <f>_XLL.XPGETDATACELL(((XPQUERYDOC_4!$A17-3)*84)+(XPQUERYDOC_4!AT$1-1),"XPQUERYDOC_4")</f>
        <v>#NAME?</v>
      </c>
      <c r="AU17" t="e">
        <f>_XLL.XPGETDATACELL(((XPQUERYDOC_4!$A17-3)*84)+(XPQUERYDOC_4!AU$1-1),"XPQUERYDOC_4")</f>
        <v>#NAME?</v>
      </c>
      <c r="AV17" t="e">
        <f>_XLL.XPGETDATACELL(((XPQUERYDOC_4!$A17-3)*84)+(XPQUERYDOC_4!AV$1-1),"XPQUERYDOC_4")</f>
        <v>#NAME?</v>
      </c>
      <c r="AW17" t="e">
        <f>_XLL.XPGETDATACELL(((XPQUERYDOC_4!$A17-3)*84)+(XPQUERYDOC_4!AW$1-1),"XPQUERYDOC_4")</f>
        <v>#NAME?</v>
      </c>
      <c r="AX17" t="e">
        <f>_XLL.XPGETDATACELL(((XPQUERYDOC_4!$A17-3)*84)+(XPQUERYDOC_4!AX$1-1),"XPQUERYDOC_4")</f>
        <v>#NAME?</v>
      </c>
      <c r="AY17" t="e">
        <f>_XLL.XPGETDATACELL(((XPQUERYDOC_4!$A17-3)*84)+(XPQUERYDOC_4!AY$1-1),"XPQUERYDOC_4")</f>
        <v>#NAME?</v>
      </c>
      <c r="AZ17" t="e">
        <f>_XLL.XPGETDATACELL(((XPQUERYDOC_4!$A17-3)*84)+(XPQUERYDOC_4!AZ$1-1),"XPQUERYDOC_4")</f>
        <v>#NAME?</v>
      </c>
      <c r="BA17" t="e">
        <f>_XLL.XPGETDATACELL(((XPQUERYDOC_4!$A17-3)*84)+(XPQUERYDOC_4!BA$1-1),"XPQUERYDOC_4")</f>
        <v>#NAME?</v>
      </c>
      <c r="BB17" t="e">
        <f>_XLL.XPGETDATACELL(((XPQUERYDOC_4!$A17-3)*84)+(XPQUERYDOC_4!BB$1-1),"XPQUERYDOC_4")</f>
        <v>#NAME?</v>
      </c>
      <c r="BC17" t="e">
        <f>_XLL.XPGETDATACELL(((XPQUERYDOC_4!$A17-3)*84)+(XPQUERYDOC_4!BC$1-1),"XPQUERYDOC_4")</f>
        <v>#NAME?</v>
      </c>
      <c r="BD17" t="e">
        <f>_XLL.XPGETDATACELL(((XPQUERYDOC_4!$A17-3)*84)+(XPQUERYDOC_4!BD$1-1),"XPQUERYDOC_4")</f>
        <v>#NAME?</v>
      </c>
      <c r="BE17" t="e">
        <f>_XLL.XPGETDATACELL(((XPQUERYDOC_4!$A17-3)*84)+(XPQUERYDOC_4!BE$1-1),"XPQUERYDOC_4")</f>
        <v>#NAME?</v>
      </c>
      <c r="BF17" t="e">
        <f>_XLL.XPGETDATACELL(((XPQUERYDOC_4!$A17-3)*84)+(XPQUERYDOC_4!BF$1-1),"XPQUERYDOC_4")</f>
        <v>#NAME?</v>
      </c>
      <c r="BG17" t="e">
        <f>_XLL.XPGETDATACELL(((XPQUERYDOC_4!$A17-3)*84)+(XPQUERYDOC_4!BG$1-1),"XPQUERYDOC_4")</f>
        <v>#NAME?</v>
      </c>
      <c r="BH17" t="e">
        <f>_XLL.XPGETDATACELL(((XPQUERYDOC_4!$A17-3)*84)+(XPQUERYDOC_4!BH$1-1),"XPQUERYDOC_4")</f>
        <v>#NAME?</v>
      </c>
      <c r="BI17" t="e">
        <f>_XLL.XPGETDATACELL(((XPQUERYDOC_4!$A17-3)*84)+(XPQUERYDOC_4!BI$1-1),"XPQUERYDOC_4")</f>
        <v>#NAME?</v>
      </c>
      <c r="BJ17" t="e">
        <f>_XLL.XPGETDATACELL(((XPQUERYDOC_4!$A17-3)*84)+(XPQUERYDOC_4!BJ$1-1),"XPQUERYDOC_4")</f>
        <v>#NAME?</v>
      </c>
      <c r="BK17" t="e">
        <f>_XLL.XPGETDATACELL(((XPQUERYDOC_4!$A17-3)*84)+(XPQUERYDOC_4!BK$1-1),"XPQUERYDOC_4")</f>
        <v>#NAME?</v>
      </c>
      <c r="BL17" t="e">
        <f>_XLL.XPGETDATACELL(((XPQUERYDOC_4!$A17-3)*84)+(XPQUERYDOC_4!BL$1-1),"XPQUERYDOC_4")</f>
        <v>#NAME?</v>
      </c>
      <c r="BM17" t="e">
        <f>_XLL.XPGETDATACELL(((XPQUERYDOC_4!$A17-3)*84)+(XPQUERYDOC_4!BM$1-1),"XPQUERYDOC_4")</f>
        <v>#NAME?</v>
      </c>
      <c r="BN17" t="e">
        <f>_XLL.XPGETDATACELL(((XPQUERYDOC_4!$A17-3)*84)+(XPQUERYDOC_4!BN$1-1),"XPQUERYDOC_4")</f>
        <v>#NAME?</v>
      </c>
      <c r="BO17" t="e">
        <f>_XLL.XPGETDATACELL(((XPQUERYDOC_4!$A17-3)*84)+(XPQUERYDOC_4!BO$1-1),"XPQUERYDOC_4")</f>
        <v>#NAME?</v>
      </c>
      <c r="BP17" t="e">
        <f>_XLL.XPGETDATACELL(((XPQUERYDOC_4!$A17-3)*84)+(XPQUERYDOC_4!BP$1-1),"XPQUERYDOC_4")</f>
        <v>#NAME?</v>
      </c>
      <c r="BQ17" t="e">
        <f>_XLL.XPGETDATACELL(((XPQUERYDOC_4!$A17-3)*84)+(XPQUERYDOC_4!BQ$1-1),"XPQUERYDOC_4")</f>
        <v>#NAME?</v>
      </c>
      <c r="BR17" t="e">
        <f>_XLL.XPGETDATACELL(((XPQUERYDOC_4!$A17-3)*84)+(XPQUERYDOC_4!BR$1-1),"XPQUERYDOC_4")</f>
        <v>#NAME?</v>
      </c>
      <c r="BS17" t="e">
        <f>_XLL.XPGETDATACELL(((XPQUERYDOC_4!$A17-3)*84)+(XPQUERYDOC_4!BS$1-1),"XPQUERYDOC_4")</f>
        <v>#NAME?</v>
      </c>
      <c r="BT17" t="e">
        <f>_XLL.XPGETDATACELL(((XPQUERYDOC_4!$A17-3)*84)+(XPQUERYDOC_4!BT$1-1),"XPQUERYDOC_4")</f>
        <v>#NAME?</v>
      </c>
      <c r="BU17" t="e">
        <f>_XLL.XPGETDATACELL(((XPQUERYDOC_4!$A17-3)*84)+(XPQUERYDOC_4!BU$1-1),"XPQUERYDOC_4")</f>
        <v>#NAME?</v>
      </c>
      <c r="BV17" t="e">
        <f>_XLL.XPGETDATACELL(((XPQUERYDOC_4!$A17-3)*84)+(XPQUERYDOC_4!BV$1-1),"XPQUERYDOC_4")</f>
        <v>#NAME?</v>
      </c>
      <c r="BW17" t="e">
        <f>_XLL.XPGETDATACELL(((XPQUERYDOC_4!$A17-3)*84)+(XPQUERYDOC_4!BW$1-1),"XPQUERYDOC_4")</f>
        <v>#NAME?</v>
      </c>
      <c r="BX17" t="e">
        <f>_XLL.XPGETDATACELL(((XPQUERYDOC_4!$A17-3)*84)+(XPQUERYDOC_4!BX$1-1),"XPQUERYDOC_4")</f>
        <v>#NAME?</v>
      </c>
      <c r="BY17" t="e">
        <f>_XLL.XPGETDATACELL(((XPQUERYDOC_4!$A17-3)*84)+(XPQUERYDOC_4!BY$1-1),"XPQUERYDOC_4")</f>
        <v>#NAME?</v>
      </c>
      <c r="BZ17" t="e">
        <f>_XLL.XPGETDATACELL(((XPQUERYDOC_4!$A17-3)*84)+(XPQUERYDOC_4!BZ$1-1),"XPQUERYDOC_4")</f>
        <v>#NAME?</v>
      </c>
      <c r="CA17" t="e">
        <f>_XLL.XPGETDATACELL(((XPQUERYDOC_4!$A17-3)*84)+(XPQUERYDOC_4!CA$1-1),"XPQUERYDOC_4")</f>
        <v>#NAME?</v>
      </c>
      <c r="CB17" t="e">
        <f>_XLL.XPGETDATACELL(((XPQUERYDOC_4!$A17-3)*84)+(XPQUERYDOC_4!CB$1-1),"XPQUERYDOC_4")</f>
        <v>#NAME?</v>
      </c>
      <c r="CC17" t="e">
        <f>_XLL.XPGETDATACELL(((XPQUERYDOC_4!$A17-3)*84)+(XPQUERYDOC_4!CC$1-1),"XPQUERYDOC_4")</f>
        <v>#NAME?</v>
      </c>
      <c r="CD17" t="e">
        <f>_XLL.XPGETDATACELL(((XPQUERYDOC_4!$A17-3)*84)+(XPQUERYDOC_4!CD$1-1),"XPQUERYDOC_4")</f>
        <v>#NAME?</v>
      </c>
      <c r="CE17" t="e">
        <f>_XLL.XPGETDATACELL(((XPQUERYDOC_4!$A17-3)*84)+(XPQUERYDOC_4!CE$1-1),"XPQUERYDOC_4")</f>
        <v>#NAME?</v>
      </c>
      <c r="CF17" t="e">
        <f>_XLL.XPGETDATACELL(((XPQUERYDOC_4!$A17-3)*84)+(XPQUERYDOC_4!CF$1-1),"XPQUERYDOC_4")</f>
        <v>#NAME?</v>
      </c>
      <c r="CG17" t="e">
        <f>_XLL.XPGETDATACELL(((XPQUERYDOC_4!$A17-3)*84)+(XPQUERYDOC_4!CG$1-1),"XPQUERYDOC_4")</f>
        <v>#NAME?</v>
      </c>
      <c r="CH17" t="e">
        <f>_XLL.XPGETDATACELL(((XPQUERYDOC_4!$A17-3)*84)+(XPQUERYDOC_4!CH$1-1),"XPQUERYDOC_4")</f>
        <v>#NAME?</v>
      </c>
    </row>
    <row r="18" spans="2:86" ht="12.75">
      <c r="B18" t="e">
        <f>_XLL.XPGETDIMLABEL(2,13,"XPQUERYDOC_4")</f>
        <v>#NAME?</v>
      </c>
      <c r="C18" t="e">
        <f>_XLL.XPGETDATACELL(((XPQUERYDOC_4!$A18-3)*84)+(XPQUERYDOC_4!C$1-1),"XPQUERYDOC_4")</f>
        <v>#NAME?</v>
      </c>
      <c r="D18" t="e">
        <f>_XLL.XPGETDATACELL(((XPQUERYDOC_4!$A18-3)*84)+(XPQUERYDOC_4!D$1-1),"XPQUERYDOC_4")</f>
        <v>#NAME?</v>
      </c>
      <c r="E18" t="e">
        <f>_XLL.XPGETDATACELL(((XPQUERYDOC_4!$A18-3)*84)+(XPQUERYDOC_4!E$1-1),"XPQUERYDOC_4")</f>
        <v>#NAME?</v>
      </c>
      <c r="F18" t="e">
        <f>_XLL.XPGETDATACELL(((XPQUERYDOC_4!$A18-3)*84)+(XPQUERYDOC_4!F$1-1),"XPQUERYDOC_4")</f>
        <v>#NAME?</v>
      </c>
      <c r="G18" t="e">
        <f>_XLL.XPGETDATACELL(((XPQUERYDOC_4!$A18-3)*84)+(XPQUERYDOC_4!G$1-1),"XPQUERYDOC_4")</f>
        <v>#NAME?</v>
      </c>
      <c r="H18" t="e">
        <f>_XLL.XPGETDATACELL(((XPQUERYDOC_4!$A18-3)*84)+(XPQUERYDOC_4!H$1-1),"XPQUERYDOC_4")</f>
        <v>#NAME?</v>
      </c>
      <c r="I18" t="e">
        <f>_XLL.XPGETDATACELL(((XPQUERYDOC_4!$A18-3)*84)+(XPQUERYDOC_4!I$1-1),"XPQUERYDOC_4")</f>
        <v>#NAME?</v>
      </c>
      <c r="J18" t="e">
        <f>_XLL.XPGETDATACELL(((XPQUERYDOC_4!$A18-3)*84)+(XPQUERYDOC_4!J$1-1),"XPQUERYDOC_4")</f>
        <v>#NAME?</v>
      </c>
      <c r="K18" t="e">
        <f>_XLL.XPGETDATACELL(((XPQUERYDOC_4!$A18-3)*84)+(XPQUERYDOC_4!K$1-1),"XPQUERYDOC_4")</f>
        <v>#NAME?</v>
      </c>
      <c r="L18" t="e">
        <f>_XLL.XPGETDATACELL(((XPQUERYDOC_4!$A18-3)*84)+(XPQUERYDOC_4!L$1-1),"XPQUERYDOC_4")</f>
        <v>#NAME?</v>
      </c>
      <c r="M18" t="e">
        <f>_XLL.XPGETDATACELL(((XPQUERYDOC_4!$A18-3)*84)+(XPQUERYDOC_4!M$1-1),"XPQUERYDOC_4")</f>
        <v>#NAME?</v>
      </c>
      <c r="N18" t="e">
        <f>_XLL.XPGETDATACELL(((XPQUERYDOC_4!$A18-3)*84)+(XPQUERYDOC_4!N$1-1),"XPQUERYDOC_4")</f>
        <v>#NAME?</v>
      </c>
      <c r="O18" t="e">
        <f>_XLL.XPGETDATACELL(((XPQUERYDOC_4!$A18-3)*84)+(XPQUERYDOC_4!O$1-1),"XPQUERYDOC_4")</f>
        <v>#NAME?</v>
      </c>
      <c r="P18" t="e">
        <f>_XLL.XPGETDATACELL(((XPQUERYDOC_4!$A18-3)*84)+(XPQUERYDOC_4!P$1-1),"XPQUERYDOC_4")</f>
        <v>#NAME?</v>
      </c>
      <c r="Q18" t="e">
        <f>_XLL.XPGETDATACELL(((XPQUERYDOC_4!$A18-3)*84)+(XPQUERYDOC_4!Q$1-1),"XPQUERYDOC_4")</f>
        <v>#NAME?</v>
      </c>
      <c r="R18" t="e">
        <f>_XLL.XPGETDATACELL(((XPQUERYDOC_4!$A18-3)*84)+(XPQUERYDOC_4!R$1-1),"XPQUERYDOC_4")</f>
        <v>#NAME?</v>
      </c>
      <c r="S18" t="e">
        <f>_XLL.XPGETDATACELL(((XPQUERYDOC_4!$A18-3)*84)+(XPQUERYDOC_4!S$1-1),"XPQUERYDOC_4")</f>
        <v>#NAME?</v>
      </c>
      <c r="T18" t="e">
        <f>_XLL.XPGETDATACELL(((XPQUERYDOC_4!$A18-3)*84)+(XPQUERYDOC_4!T$1-1),"XPQUERYDOC_4")</f>
        <v>#NAME?</v>
      </c>
      <c r="U18" t="e">
        <f>_XLL.XPGETDATACELL(((XPQUERYDOC_4!$A18-3)*84)+(XPQUERYDOC_4!U$1-1),"XPQUERYDOC_4")</f>
        <v>#NAME?</v>
      </c>
      <c r="V18" t="e">
        <f>_XLL.XPGETDATACELL(((XPQUERYDOC_4!$A18-3)*84)+(XPQUERYDOC_4!V$1-1),"XPQUERYDOC_4")</f>
        <v>#NAME?</v>
      </c>
      <c r="W18" t="e">
        <f>_XLL.XPGETDATACELL(((XPQUERYDOC_4!$A18-3)*84)+(XPQUERYDOC_4!W$1-1),"XPQUERYDOC_4")</f>
        <v>#NAME?</v>
      </c>
      <c r="X18" t="e">
        <f>_XLL.XPGETDATACELL(((XPQUERYDOC_4!$A18-3)*84)+(XPQUERYDOC_4!X$1-1),"XPQUERYDOC_4")</f>
        <v>#NAME?</v>
      </c>
      <c r="Y18" t="e">
        <f>_XLL.XPGETDATACELL(((XPQUERYDOC_4!$A18-3)*84)+(XPQUERYDOC_4!Y$1-1),"XPQUERYDOC_4")</f>
        <v>#NAME?</v>
      </c>
      <c r="Z18" t="e">
        <f>_XLL.XPGETDATACELL(((XPQUERYDOC_4!$A18-3)*84)+(XPQUERYDOC_4!Z$1-1),"XPQUERYDOC_4")</f>
        <v>#NAME?</v>
      </c>
      <c r="AA18" t="e">
        <f>_XLL.XPGETDATACELL(((XPQUERYDOC_4!$A18-3)*84)+(XPQUERYDOC_4!AA$1-1),"XPQUERYDOC_4")</f>
        <v>#NAME?</v>
      </c>
      <c r="AB18" t="e">
        <f>_XLL.XPGETDATACELL(((XPQUERYDOC_4!$A18-3)*84)+(XPQUERYDOC_4!AB$1-1),"XPQUERYDOC_4")</f>
        <v>#NAME?</v>
      </c>
      <c r="AC18" t="e">
        <f>_XLL.XPGETDATACELL(((XPQUERYDOC_4!$A18-3)*84)+(XPQUERYDOC_4!AC$1-1),"XPQUERYDOC_4")</f>
        <v>#NAME?</v>
      </c>
      <c r="AD18" t="e">
        <f>_XLL.XPGETDATACELL(((XPQUERYDOC_4!$A18-3)*84)+(XPQUERYDOC_4!AD$1-1),"XPQUERYDOC_4")</f>
        <v>#NAME?</v>
      </c>
      <c r="AE18" t="e">
        <f>_XLL.XPGETDATACELL(((XPQUERYDOC_4!$A18-3)*84)+(XPQUERYDOC_4!AE$1-1),"XPQUERYDOC_4")</f>
        <v>#NAME?</v>
      </c>
      <c r="AF18" t="e">
        <f>_XLL.XPGETDATACELL(((XPQUERYDOC_4!$A18-3)*84)+(XPQUERYDOC_4!AF$1-1),"XPQUERYDOC_4")</f>
        <v>#NAME?</v>
      </c>
      <c r="AG18" t="e">
        <f>_XLL.XPGETDATACELL(((XPQUERYDOC_4!$A18-3)*84)+(XPQUERYDOC_4!AG$1-1),"XPQUERYDOC_4")</f>
        <v>#NAME?</v>
      </c>
      <c r="AH18" t="e">
        <f>_XLL.XPGETDATACELL(((XPQUERYDOC_4!$A18-3)*84)+(XPQUERYDOC_4!AH$1-1),"XPQUERYDOC_4")</f>
        <v>#NAME?</v>
      </c>
      <c r="AI18" t="e">
        <f>_XLL.XPGETDATACELL(((XPQUERYDOC_4!$A18-3)*84)+(XPQUERYDOC_4!AI$1-1),"XPQUERYDOC_4")</f>
        <v>#NAME?</v>
      </c>
      <c r="AJ18" t="e">
        <f>_XLL.XPGETDATACELL(((XPQUERYDOC_4!$A18-3)*84)+(XPQUERYDOC_4!AJ$1-1),"XPQUERYDOC_4")</f>
        <v>#NAME?</v>
      </c>
      <c r="AK18" t="e">
        <f>_XLL.XPGETDATACELL(((XPQUERYDOC_4!$A18-3)*84)+(XPQUERYDOC_4!AK$1-1),"XPQUERYDOC_4")</f>
        <v>#NAME?</v>
      </c>
      <c r="AL18" t="e">
        <f>_XLL.XPGETDATACELL(((XPQUERYDOC_4!$A18-3)*84)+(XPQUERYDOC_4!AL$1-1),"XPQUERYDOC_4")</f>
        <v>#NAME?</v>
      </c>
      <c r="AM18" t="e">
        <f>_XLL.XPGETDATACELL(((XPQUERYDOC_4!$A18-3)*84)+(XPQUERYDOC_4!AM$1-1),"XPQUERYDOC_4")</f>
        <v>#NAME?</v>
      </c>
      <c r="AN18" t="e">
        <f>_XLL.XPGETDATACELL(((XPQUERYDOC_4!$A18-3)*84)+(XPQUERYDOC_4!AN$1-1),"XPQUERYDOC_4")</f>
        <v>#NAME?</v>
      </c>
      <c r="AO18" t="e">
        <f>_XLL.XPGETDATACELL(((XPQUERYDOC_4!$A18-3)*84)+(XPQUERYDOC_4!AO$1-1),"XPQUERYDOC_4")</f>
        <v>#NAME?</v>
      </c>
      <c r="AP18" t="e">
        <f>_XLL.XPGETDATACELL(((XPQUERYDOC_4!$A18-3)*84)+(XPQUERYDOC_4!AP$1-1),"XPQUERYDOC_4")</f>
        <v>#NAME?</v>
      </c>
      <c r="AQ18" t="e">
        <f>_XLL.XPGETDATACELL(((XPQUERYDOC_4!$A18-3)*84)+(XPQUERYDOC_4!AQ$1-1),"XPQUERYDOC_4")</f>
        <v>#NAME?</v>
      </c>
      <c r="AR18" t="e">
        <f>_XLL.XPGETDATACELL(((XPQUERYDOC_4!$A18-3)*84)+(XPQUERYDOC_4!AR$1-1),"XPQUERYDOC_4")</f>
        <v>#NAME?</v>
      </c>
      <c r="AS18" t="e">
        <f>_XLL.XPGETDATACELL(((XPQUERYDOC_4!$A18-3)*84)+(XPQUERYDOC_4!AS$1-1),"XPQUERYDOC_4")</f>
        <v>#NAME?</v>
      </c>
      <c r="AT18" t="e">
        <f>_XLL.XPGETDATACELL(((XPQUERYDOC_4!$A18-3)*84)+(XPQUERYDOC_4!AT$1-1),"XPQUERYDOC_4")</f>
        <v>#NAME?</v>
      </c>
      <c r="AU18" t="e">
        <f>_XLL.XPGETDATACELL(((XPQUERYDOC_4!$A18-3)*84)+(XPQUERYDOC_4!AU$1-1),"XPQUERYDOC_4")</f>
        <v>#NAME?</v>
      </c>
      <c r="AV18" t="e">
        <f>_XLL.XPGETDATACELL(((XPQUERYDOC_4!$A18-3)*84)+(XPQUERYDOC_4!AV$1-1),"XPQUERYDOC_4")</f>
        <v>#NAME?</v>
      </c>
      <c r="AW18" t="e">
        <f>_XLL.XPGETDATACELL(((XPQUERYDOC_4!$A18-3)*84)+(XPQUERYDOC_4!AW$1-1),"XPQUERYDOC_4")</f>
        <v>#NAME?</v>
      </c>
      <c r="AX18" t="e">
        <f>_XLL.XPGETDATACELL(((XPQUERYDOC_4!$A18-3)*84)+(XPQUERYDOC_4!AX$1-1),"XPQUERYDOC_4")</f>
        <v>#NAME?</v>
      </c>
      <c r="AY18" t="e">
        <f>_XLL.XPGETDATACELL(((XPQUERYDOC_4!$A18-3)*84)+(XPQUERYDOC_4!AY$1-1),"XPQUERYDOC_4")</f>
        <v>#NAME?</v>
      </c>
      <c r="AZ18" t="e">
        <f>_XLL.XPGETDATACELL(((XPQUERYDOC_4!$A18-3)*84)+(XPQUERYDOC_4!AZ$1-1),"XPQUERYDOC_4")</f>
        <v>#NAME?</v>
      </c>
      <c r="BA18" t="e">
        <f>_XLL.XPGETDATACELL(((XPQUERYDOC_4!$A18-3)*84)+(XPQUERYDOC_4!BA$1-1),"XPQUERYDOC_4")</f>
        <v>#NAME?</v>
      </c>
      <c r="BB18" t="e">
        <f>_XLL.XPGETDATACELL(((XPQUERYDOC_4!$A18-3)*84)+(XPQUERYDOC_4!BB$1-1),"XPQUERYDOC_4")</f>
        <v>#NAME?</v>
      </c>
      <c r="BC18" t="e">
        <f>_XLL.XPGETDATACELL(((XPQUERYDOC_4!$A18-3)*84)+(XPQUERYDOC_4!BC$1-1),"XPQUERYDOC_4")</f>
        <v>#NAME?</v>
      </c>
      <c r="BD18" t="e">
        <f>_XLL.XPGETDATACELL(((XPQUERYDOC_4!$A18-3)*84)+(XPQUERYDOC_4!BD$1-1),"XPQUERYDOC_4")</f>
        <v>#NAME?</v>
      </c>
      <c r="BE18" t="e">
        <f>_XLL.XPGETDATACELL(((XPQUERYDOC_4!$A18-3)*84)+(XPQUERYDOC_4!BE$1-1),"XPQUERYDOC_4")</f>
        <v>#NAME?</v>
      </c>
      <c r="BF18" t="e">
        <f>_XLL.XPGETDATACELL(((XPQUERYDOC_4!$A18-3)*84)+(XPQUERYDOC_4!BF$1-1),"XPQUERYDOC_4")</f>
        <v>#NAME?</v>
      </c>
      <c r="BG18" t="e">
        <f>_XLL.XPGETDATACELL(((XPQUERYDOC_4!$A18-3)*84)+(XPQUERYDOC_4!BG$1-1),"XPQUERYDOC_4")</f>
        <v>#NAME?</v>
      </c>
      <c r="BH18" t="e">
        <f>_XLL.XPGETDATACELL(((XPQUERYDOC_4!$A18-3)*84)+(XPQUERYDOC_4!BH$1-1),"XPQUERYDOC_4")</f>
        <v>#NAME?</v>
      </c>
      <c r="BI18" t="e">
        <f>_XLL.XPGETDATACELL(((XPQUERYDOC_4!$A18-3)*84)+(XPQUERYDOC_4!BI$1-1),"XPQUERYDOC_4")</f>
        <v>#NAME?</v>
      </c>
      <c r="BJ18" t="e">
        <f>_XLL.XPGETDATACELL(((XPQUERYDOC_4!$A18-3)*84)+(XPQUERYDOC_4!BJ$1-1),"XPQUERYDOC_4")</f>
        <v>#NAME?</v>
      </c>
      <c r="BK18" t="e">
        <f>_XLL.XPGETDATACELL(((XPQUERYDOC_4!$A18-3)*84)+(XPQUERYDOC_4!BK$1-1),"XPQUERYDOC_4")</f>
        <v>#NAME?</v>
      </c>
      <c r="BL18" t="e">
        <f>_XLL.XPGETDATACELL(((XPQUERYDOC_4!$A18-3)*84)+(XPQUERYDOC_4!BL$1-1),"XPQUERYDOC_4")</f>
        <v>#NAME?</v>
      </c>
      <c r="BM18" t="e">
        <f>_XLL.XPGETDATACELL(((XPQUERYDOC_4!$A18-3)*84)+(XPQUERYDOC_4!BM$1-1),"XPQUERYDOC_4")</f>
        <v>#NAME?</v>
      </c>
      <c r="BN18" t="e">
        <f>_XLL.XPGETDATACELL(((XPQUERYDOC_4!$A18-3)*84)+(XPQUERYDOC_4!BN$1-1),"XPQUERYDOC_4")</f>
        <v>#NAME?</v>
      </c>
      <c r="BO18" t="e">
        <f>_XLL.XPGETDATACELL(((XPQUERYDOC_4!$A18-3)*84)+(XPQUERYDOC_4!BO$1-1),"XPQUERYDOC_4")</f>
        <v>#NAME?</v>
      </c>
      <c r="BP18" t="e">
        <f>_XLL.XPGETDATACELL(((XPQUERYDOC_4!$A18-3)*84)+(XPQUERYDOC_4!BP$1-1),"XPQUERYDOC_4")</f>
        <v>#NAME?</v>
      </c>
      <c r="BQ18" t="e">
        <f>_XLL.XPGETDATACELL(((XPQUERYDOC_4!$A18-3)*84)+(XPQUERYDOC_4!BQ$1-1),"XPQUERYDOC_4")</f>
        <v>#NAME?</v>
      </c>
      <c r="BR18" t="e">
        <f>_XLL.XPGETDATACELL(((XPQUERYDOC_4!$A18-3)*84)+(XPQUERYDOC_4!BR$1-1),"XPQUERYDOC_4")</f>
        <v>#NAME?</v>
      </c>
      <c r="BS18" t="e">
        <f>_XLL.XPGETDATACELL(((XPQUERYDOC_4!$A18-3)*84)+(XPQUERYDOC_4!BS$1-1),"XPQUERYDOC_4")</f>
        <v>#NAME?</v>
      </c>
      <c r="BT18" t="e">
        <f>_XLL.XPGETDATACELL(((XPQUERYDOC_4!$A18-3)*84)+(XPQUERYDOC_4!BT$1-1),"XPQUERYDOC_4")</f>
        <v>#NAME?</v>
      </c>
      <c r="BU18" t="e">
        <f>_XLL.XPGETDATACELL(((XPQUERYDOC_4!$A18-3)*84)+(XPQUERYDOC_4!BU$1-1),"XPQUERYDOC_4")</f>
        <v>#NAME?</v>
      </c>
      <c r="BV18" t="e">
        <f>_XLL.XPGETDATACELL(((XPQUERYDOC_4!$A18-3)*84)+(XPQUERYDOC_4!BV$1-1),"XPQUERYDOC_4")</f>
        <v>#NAME?</v>
      </c>
      <c r="BW18" t="e">
        <f>_XLL.XPGETDATACELL(((XPQUERYDOC_4!$A18-3)*84)+(XPQUERYDOC_4!BW$1-1),"XPQUERYDOC_4")</f>
        <v>#NAME?</v>
      </c>
      <c r="BX18" t="e">
        <f>_XLL.XPGETDATACELL(((XPQUERYDOC_4!$A18-3)*84)+(XPQUERYDOC_4!BX$1-1),"XPQUERYDOC_4")</f>
        <v>#NAME?</v>
      </c>
      <c r="BY18" t="e">
        <f>_XLL.XPGETDATACELL(((XPQUERYDOC_4!$A18-3)*84)+(XPQUERYDOC_4!BY$1-1),"XPQUERYDOC_4")</f>
        <v>#NAME?</v>
      </c>
      <c r="BZ18" t="e">
        <f>_XLL.XPGETDATACELL(((XPQUERYDOC_4!$A18-3)*84)+(XPQUERYDOC_4!BZ$1-1),"XPQUERYDOC_4")</f>
        <v>#NAME?</v>
      </c>
      <c r="CA18" t="e">
        <f>_XLL.XPGETDATACELL(((XPQUERYDOC_4!$A18-3)*84)+(XPQUERYDOC_4!CA$1-1),"XPQUERYDOC_4")</f>
        <v>#NAME?</v>
      </c>
      <c r="CB18" t="e">
        <f>_XLL.XPGETDATACELL(((XPQUERYDOC_4!$A18-3)*84)+(XPQUERYDOC_4!CB$1-1),"XPQUERYDOC_4")</f>
        <v>#NAME?</v>
      </c>
      <c r="CC18" t="e">
        <f>_XLL.XPGETDATACELL(((XPQUERYDOC_4!$A18-3)*84)+(XPQUERYDOC_4!CC$1-1),"XPQUERYDOC_4")</f>
        <v>#NAME?</v>
      </c>
      <c r="CD18" t="e">
        <f>_XLL.XPGETDATACELL(((XPQUERYDOC_4!$A18-3)*84)+(XPQUERYDOC_4!CD$1-1),"XPQUERYDOC_4")</f>
        <v>#NAME?</v>
      </c>
      <c r="CE18" t="e">
        <f>_XLL.XPGETDATACELL(((XPQUERYDOC_4!$A18-3)*84)+(XPQUERYDOC_4!CE$1-1),"XPQUERYDOC_4")</f>
        <v>#NAME?</v>
      </c>
      <c r="CF18" t="e">
        <f>_XLL.XPGETDATACELL(((XPQUERYDOC_4!$A18-3)*84)+(XPQUERYDOC_4!CF$1-1),"XPQUERYDOC_4")</f>
        <v>#NAME?</v>
      </c>
      <c r="CG18" t="e">
        <f>_XLL.XPGETDATACELL(((XPQUERYDOC_4!$A18-3)*84)+(XPQUERYDOC_4!CG$1-1),"XPQUERYDOC_4")</f>
        <v>#NAME?</v>
      </c>
      <c r="CH18" t="e">
        <f>_XLL.XPGETDATACELL(((XPQUERYDOC_4!$A18-3)*84)+(XPQUERYDOC_4!CH$1-1),"XPQUERYDOC_4")</f>
        <v>#NAME?</v>
      </c>
    </row>
    <row r="19" spans="2:86" ht="12.75">
      <c r="B19" t="e">
        <f>_XLL.XPGETDIMLABEL(2,14,"XPQUERYDOC_4")</f>
        <v>#NAME?</v>
      </c>
      <c r="C19" t="e">
        <f>_XLL.XPGETDATACELL(((XPQUERYDOC_4!$A19-3)*84)+(XPQUERYDOC_4!C$1-1),"XPQUERYDOC_4")</f>
        <v>#NAME?</v>
      </c>
      <c r="D19" t="e">
        <f>_XLL.XPGETDATACELL(((XPQUERYDOC_4!$A19-3)*84)+(XPQUERYDOC_4!D$1-1),"XPQUERYDOC_4")</f>
        <v>#NAME?</v>
      </c>
      <c r="E19" t="e">
        <f>_XLL.XPGETDATACELL(((XPQUERYDOC_4!$A19-3)*84)+(XPQUERYDOC_4!E$1-1),"XPQUERYDOC_4")</f>
        <v>#NAME?</v>
      </c>
      <c r="F19" t="e">
        <f>_XLL.XPGETDATACELL(((XPQUERYDOC_4!$A19-3)*84)+(XPQUERYDOC_4!F$1-1),"XPQUERYDOC_4")</f>
        <v>#NAME?</v>
      </c>
      <c r="G19" t="e">
        <f>_XLL.XPGETDATACELL(((XPQUERYDOC_4!$A19-3)*84)+(XPQUERYDOC_4!G$1-1),"XPQUERYDOC_4")</f>
        <v>#NAME?</v>
      </c>
      <c r="H19" t="e">
        <f>_XLL.XPGETDATACELL(((XPQUERYDOC_4!$A19-3)*84)+(XPQUERYDOC_4!H$1-1),"XPQUERYDOC_4")</f>
        <v>#NAME?</v>
      </c>
      <c r="I19" t="e">
        <f>_XLL.XPGETDATACELL(((XPQUERYDOC_4!$A19-3)*84)+(XPQUERYDOC_4!I$1-1),"XPQUERYDOC_4")</f>
        <v>#NAME?</v>
      </c>
      <c r="J19" t="e">
        <f>_XLL.XPGETDATACELL(((XPQUERYDOC_4!$A19-3)*84)+(XPQUERYDOC_4!J$1-1),"XPQUERYDOC_4")</f>
        <v>#NAME?</v>
      </c>
      <c r="K19" t="e">
        <f>_XLL.XPGETDATACELL(((XPQUERYDOC_4!$A19-3)*84)+(XPQUERYDOC_4!K$1-1),"XPQUERYDOC_4")</f>
        <v>#NAME?</v>
      </c>
      <c r="L19" t="e">
        <f>_XLL.XPGETDATACELL(((XPQUERYDOC_4!$A19-3)*84)+(XPQUERYDOC_4!L$1-1),"XPQUERYDOC_4")</f>
        <v>#NAME?</v>
      </c>
      <c r="M19" t="e">
        <f>_XLL.XPGETDATACELL(((XPQUERYDOC_4!$A19-3)*84)+(XPQUERYDOC_4!M$1-1),"XPQUERYDOC_4")</f>
        <v>#NAME?</v>
      </c>
      <c r="N19" t="e">
        <f>_XLL.XPGETDATACELL(((XPQUERYDOC_4!$A19-3)*84)+(XPQUERYDOC_4!N$1-1),"XPQUERYDOC_4")</f>
        <v>#NAME?</v>
      </c>
      <c r="O19" t="e">
        <f>_XLL.XPGETDATACELL(((XPQUERYDOC_4!$A19-3)*84)+(XPQUERYDOC_4!O$1-1),"XPQUERYDOC_4")</f>
        <v>#NAME?</v>
      </c>
      <c r="P19" t="e">
        <f>_XLL.XPGETDATACELL(((XPQUERYDOC_4!$A19-3)*84)+(XPQUERYDOC_4!P$1-1),"XPQUERYDOC_4")</f>
        <v>#NAME?</v>
      </c>
      <c r="Q19" t="e">
        <f>_XLL.XPGETDATACELL(((XPQUERYDOC_4!$A19-3)*84)+(XPQUERYDOC_4!Q$1-1),"XPQUERYDOC_4")</f>
        <v>#NAME?</v>
      </c>
      <c r="R19" t="e">
        <f>_XLL.XPGETDATACELL(((XPQUERYDOC_4!$A19-3)*84)+(XPQUERYDOC_4!R$1-1),"XPQUERYDOC_4")</f>
        <v>#NAME?</v>
      </c>
      <c r="S19" t="e">
        <f>_XLL.XPGETDATACELL(((XPQUERYDOC_4!$A19-3)*84)+(XPQUERYDOC_4!S$1-1),"XPQUERYDOC_4")</f>
        <v>#NAME?</v>
      </c>
      <c r="T19" t="e">
        <f>_XLL.XPGETDATACELL(((XPQUERYDOC_4!$A19-3)*84)+(XPQUERYDOC_4!T$1-1),"XPQUERYDOC_4")</f>
        <v>#NAME?</v>
      </c>
      <c r="U19" t="e">
        <f>_XLL.XPGETDATACELL(((XPQUERYDOC_4!$A19-3)*84)+(XPQUERYDOC_4!U$1-1),"XPQUERYDOC_4")</f>
        <v>#NAME?</v>
      </c>
      <c r="V19" t="e">
        <f>_XLL.XPGETDATACELL(((XPQUERYDOC_4!$A19-3)*84)+(XPQUERYDOC_4!V$1-1),"XPQUERYDOC_4")</f>
        <v>#NAME?</v>
      </c>
      <c r="W19" t="e">
        <f>_XLL.XPGETDATACELL(((XPQUERYDOC_4!$A19-3)*84)+(XPQUERYDOC_4!W$1-1),"XPQUERYDOC_4")</f>
        <v>#NAME?</v>
      </c>
      <c r="X19" t="e">
        <f>_XLL.XPGETDATACELL(((XPQUERYDOC_4!$A19-3)*84)+(XPQUERYDOC_4!X$1-1),"XPQUERYDOC_4")</f>
        <v>#NAME?</v>
      </c>
      <c r="Y19" t="e">
        <f>_XLL.XPGETDATACELL(((XPQUERYDOC_4!$A19-3)*84)+(XPQUERYDOC_4!Y$1-1),"XPQUERYDOC_4")</f>
        <v>#NAME?</v>
      </c>
      <c r="Z19" t="e">
        <f>_XLL.XPGETDATACELL(((XPQUERYDOC_4!$A19-3)*84)+(XPQUERYDOC_4!Z$1-1),"XPQUERYDOC_4")</f>
        <v>#NAME?</v>
      </c>
      <c r="AA19" t="e">
        <f>_XLL.XPGETDATACELL(((XPQUERYDOC_4!$A19-3)*84)+(XPQUERYDOC_4!AA$1-1),"XPQUERYDOC_4")</f>
        <v>#NAME?</v>
      </c>
      <c r="AB19" t="e">
        <f>_XLL.XPGETDATACELL(((XPQUERYDOC_4!$A19-3)*84)+(XPQUERYDOC_4!AB$1-1),"XPQUERYDOC_4")</f>
        <v>#NAME?</v>
      </c>
      <c r="AC19" t="e">
        <f>_XLL.XPGETDATACELL(((XPQUERYDOC_4!$A19-3)*84)+(XPQUERYDOC_4!AC$1-1),"XPQUERYDOC_4")</f>
        <v>#NAME?</v>
      </c>
      <c r="AD19" t="e">
        <f>_XLL.XPGETDATACELL(((XPQUERYDOC_4!$A19-3)*84)+(XPQUERYDOC_4!AD$1-1),"XPQUERYDOC_4")</f>
        <v>#NAME?</v>
      </c>
      <c r="AE19" t="e">
        <f>_XLL.XPGETDATACELL(((XPQUERYDOC_4!$A19-3)*84)+(XPQUERYDOC_4!AE$1-1),"XPQUERYDOC_4")</f>
        <v>#NAME?</v>
      </c>
      <c r="AF19" t="e">
        <f>_XLL.XPGETDATACELL(((XPQUERYDOC_4!$A19-3)*84)+(XPQUERYDOC_4!AF$1-1),"XPQUERYDOC_4")</f>
        <v>#NAME?</v>
      </c>
      <c r="AG19" t="e">
        <f>_XLL.XPGETDATACELL(((XPQUERYDOC_4!$A19-3)*84)+(XPQUERYDOC_4!AG$1-1),"XPQUERYDOC_4")</f>
        <v>#NAME?</v>
      </c>
      <c r="AH19" t="e">
        <f>_XLL.XPGETDATACELL(((XPQUERYDOC_4!$A19-3)*84)+(XPQUERYDOC_4!AH$1-1),"XPQUERYDOC_4")</f>
        <v>#NAME?</v>
      </c>
      <c r="AI19" t="e">
        <f>_XLL.XPGETDATACELL(((XPQUERYDOC_4!$A19-3)*84)+(XPQUERYDOC_4!AI$1-1),"XPQUERYDOC_4")</f>
        <v>#NAME?</v>
      </c>
      <c r="AJ19" t="e">
        <f>_XLL.XPGETDATACELL(((XPQUERYDOC_4!$A19-3)*84)+(XPQUERYDOC_4!AJ$1-1),"XPQUERYDOC_4")</f>
        <v>#NAME?</v>
      </c>
      <c r="AK19" t="e">
        <f>_XLL.XPGETDATACELL(((XPQUERYDOC_4!$A19-3)*84)+(XPQUERYDOC_4!AK$1-1),"XPQUERYDOC_4")</f>
        <v>#NAME?</v>
      </c>
      <c r="AL19" t="e">
        <f>_XLL.XPGETDATACELL(((XPQUERYDOC_4!$A19-3)*84)+(XPQUERYDOC_4!AL$1-1),"XPQUERYDOC_4")</f>
        <v>#NAME?</v>
      </c>
      <c r="AM19" t="e">
        <f>_XLL.XPGETDATACELL(((XPQUERYDOC_4!$A19-3)*84)+(XPQUERYDOC_4!AM$1-1),"XPQUERYDOC_4")</f>
        <v>#NAME?</v>
      </c>
      <c r="AN19" t="e">
        <f>_XLL.XPGETDATACELL(((XPQUERYDOC_4!$A19-3)*84)+(XPQUERYDOC_4!AN$1-1),"XPQUERYDOC_4")</f>
        <v>#NAME?</v>
      </c>
      <c r="AO19" t="e">
        <f>_XLL.XPGETDATACELL(((XPQUERYDOC_4!$A19-3)*84)+(XPQUERYDOC_4!AO$1-1),"XPQUERYDOC_4")</f>
        <v>#NAME?</v>
      </c>
      <c r="AP19" t="e">
        <f>_XLL.XPGETDATACELL(((XPQUERYDOC_4!$A19-3)*84)+(XPQUERYDOC_4!AP$1-1),"XPQUERYDOC_4")</f>
        <v>#NAME?</v>
      </c>
      <c r="AQ19" t="e">
        <f>_XLL.XPGETDATACELL(((XPQUERYDOC_4!$A19-3)*84)+(XPQUERYDOC_4!AQ$1-1),"XPQUERYDOC_4")</f>
        <v>#NAME?</v>
      </c>
      <c r="AR19" t="e">
        <f>_XLL.XPGETDATACELL(((XPQUERYDOC_4!$A19-3)*84)+(XPQUERYDOC_4!AR$1-1),"XPQUERYDOC_4")</f>
        <v>#NAME?</v>
      </c>
      <c r="AS19" t="e">
        <f>_XLL.XPGETDATACELL(((XPQUERYDOC_4!$A19-3)*84)+(XPQUERYDOC_4!AS$1-1),"XPQUERYDOC_4")</f>
        <v>#NAME?</v>
      </c>
      <c r="AT19" t="e">
        <f>_XLL.XPGETDATACELL(((XPQUERYDOC_4!$A19-3)*84)+(XPQUERYDOC_4!AT$1-1),"XPQUERYDOC_4")</f>
        <v>#NAME?</v>
      </c>
      <c r="AU19" t="e">
        <f>_XLL.XPGETDATACELL(((XPQUERYDOC_4!$A19-3)*84)+(XPQUERYDOC_4!AU$1-1),"XPQUERYDOC_4")</f>
        <v>#NAME?</v>
      </c>
      <c r="AV19" t="e">
        <f>_XLL.XPGETDATACELL(((XPQUERYDOC_4!$A19-3)*84)+(XPQUERYDOC_4!AV$1-1),"XPQUERYDOC_4")</f>
        <v>#NAME?</v>
      </c>
      <c r="AW19" t="e">
        <f>_XLL.XPGETDATACELL(((XPQUERYDOC_4!$A19-3)*84)+(XPQUERYDOC_4!AW$1-1),"XPQUERYDOC_4")</f>
        <v>#NAME?</v>
      </c>
      <c r="AX19" t="e">
        <f>_XLL.XPGETDATACELL(((XPQUERYDOC_4!$A19-3)*84)+(XPQUERYDOC_4!AX$1-1),"XPQUERYDOC_4")</f>
        <v>#NAME?</v>
      </c>
      <c r="AY19" t="e">
        <f>_XLL.XPGETDATACELL(((XPQUERYDOC_4!$A19-3)*84)+(XPQUERYDOC_4!AY$1-1),"XPQUERYDOC_4")</f>
        <v>#NAME?</v>
      </c>
      <c r="AZ19" t="e">
        <f>_XLL.XPGETDATACELL(((XPQUERYDOC_4!$A19-3)*84)+(XPQUERYDOC_4!AZ$1-1),"XPQUERYDOC_4")</f>
        <v>#NAME?</v>
      </c>
      <c r="BA19" t="e">
        <f>_XLL.XPGETDATACELL(((XPQUERYDOC_4!$A19-3)*84)+(XPQUERYDOC_4!BA$1-1),"XPQUERYDOC_4")</f>
        <v>#NAME?</v>
      </c>
      <c r="BB19" t="e">
        <f>_XLL.XPGETDATACELL(((XPQUERYDOC_4!$A19-3)*84)+(XPQUERYDOC_4!BB$1-1),"XPQUERYDOC_4")</f>
        <v>#NAME?</v>
      </c>
      <c r="BC19" t="e">
        <f>_XLL.XPGETDATACELL(((XPQUERYDOC_4!$A19-3)*84)+(XPQUERYDOC_4!BC$1-1),"XPQUERYDOC_4")</f>
        <v>#NAME?</v>
      </c>
      <c r="BD19" t="e">
        <f>_XLL.XPGETDATACELL(((XPQUERYDOC_4!$A19-3)*84)+(XPQUERYDOC_4!BD$1-1),"XPQUERYDOC_4")</f>
        <v>#NAME?</v>
      </c>
      <c r="BE19" t="e">
        <f>_XLL.XPGETDATACELL(((XPQUERYDOC_4!$A19-3)*84)+(XPQUERYDOC_4!BE$1-1),"XPQUERYDOC_4")</f>
        <v>#NAME?</v>
      </c>
      <c r="BF19" t="e">
        <f>_XLL.XPGETDATACELL(((XPQUERYDOC_4!$A19-3)*84)+(XPQUERYDOC_4!BF$1-1),"XPQUERYDOC_4")</f>
        <v>#NAME?</v>
      </c>
      <c r="BG19" t="e">
        <f>_XLL.XPGETDATACELL(((XPQUERYDOC_4!$A19-3)*84)+(XPQUERYDOC_4!BG$1-1),"XPQUERYDOC_4")</f>
        <v>#NAME?</v>
      </c>
      <c r="BH19" t="e">
        <f>_XLL.XPGETDATACELL(((XPQUERYDOC_4!$A19-3)*84)+(XPQUERYDOC_4!BH$1-1),"XPQUERYDOC_4")</f>
        <v>#NAME?</v>
      </c>
      <c r="BI19" t="e">
        <f>_XLL.XPGETDATACELL(((XPQUERYDOC_4!$A19-3)*84)+(XPQUERYDOC_4!BI$1-1),"XPQUERYDOC_4")</f>
        <v>#NAME?</v>
      </c>
      <c r="BJ19" t="e">
        <f>_XLL.XPGETDATACELL(((XPQUERYDOC_4!$A19-3)*84)+(XPQUERYDOC_4!BJ$1-1),"XPQUERYDOC_4")</f>
        <v>#NAME?</v>
      </c>
      <c r="BK19" t="e">
        <f>_XLL.XPGETDATACELL(((XPQUERYDOC_4!$A19-3)*84)+(XPQUERYDOC_4!BK$1-1),"XPQUERYDOC_4")</f>
        <v>#NAME?</v>
      </c>
      <c r="BL19" t="e">
        <f>_XLL.XPGETDATACELL(((XPQUERYDOC_4!$A19-3)*84)+(XPQUERYDOC_4!BL$1-1),"XPQUERYDOC_4")</f>
        <v>#NAME?</v>
      </c>
      <c r="BM19" t="e">
        <f>_XLL.XPGETDATACELL(((XPQUERYDOC_4!$A19-3)*84)+(XPQUERYDOC_4!BM$1-1),"XPQUERYDOC_4")</f>
        <v>#NAME?</v>
      </c>
      <c r="BN19" t="e">
        <f>_XLL.XPGETDATACELL(((XPQUERYDOC_4!$A19-3)*84)+(XPQUERYDOC_4!BN$1-1),"XPQUERYDOC_4")</f>
        <v>#NAME?</v>
      </c>
      <c r="BO19" t="e">
        <f>_XLL.XPGETDATACELL(((XPQUERYDOC_4!$A19-3)*84)+(XPQUERYDOC_4!BO$1-1),"XPQUERYDOC_4")</f>
        <v>#NAME?</v>
      </c>
      <c r="BP19" t="e">
        <f>_XLL.XPGETDATACELL(((XPQUERYDOC_4!$A19-3)*84)+(XPQUERYDOC_4!BP$1-1),"XPQUERYDOC_4")</f>
        <v>#NAME?</v>
      </c>
      <c r="BQ19" t="e">
        <f>_XLL.XPGETDATACELL(((XPQUERYDOC_4!$A19-3)*84)+(XPQUERYDOC_4!BQ$1-1),"XPQUERYDOC_4")</f>
        <v>#NAME?</v>
      </c>
      <c r="BR19" t="e">
        <f>_XLL.XPGETDATACELL(((XPQUERYDOC_4!$A19-3)*84)+(XPQUERYDOC_4!BR$1-1),"XPQUERYDOC_4")</f>
        <v>#NAME?</v>
      </c>
      <c r="BS19" t="e">
        <f>_XLL.XPGETDATACELL(((XPQUERYDOC_4!$A19-3)*84)+(XPQUERYDOC_4!BS$1-1),"XPQUERYDOC_4")</f>
        <v>#NAME?</v>
      </c>
      <c r="BT19" t="e">
        <f>_XLL.XPGETDATACELL(((XPQUERYDOC_4!$A19-3)*84)+(XPQUERYDOC_4!BT$1-1),"XPQUERYDOC_4")</f>
        <v>#NAME?</v>
      </c>
      <c r="BU19" t="e">
        <f>_XLL.XPGETDATACELL(((XPQUERYDOC_4!$A19-3)*84)+(XPQUERYDOC_4!BU$1-1),"XPQUERYDOC_4")</f>
        <v>#NAME?</v>
      </c>
      <c r="BV19" t="e">
        <f>_XLL.XPGETDATACELL(((XPQUERYDOC_4!$A19-3)*84)+(XPQUERYDOC_4!BV$1-1),"XPQUERYDOC_4")</f>
        <v>#NAME?</v>
      </c>
      <c r="BW19" t="e">
        <f>_XLL.XPGETDATACELL(((XPQUERYDOC_4!$A19-3)*84)+(XPQUERYDOC_4!BW$1-1),"XPQUERYDOC_4")</f>
        <v>#NAME?</v>
      </c>
      <c r="BX19" t="e">
        <f>_XLL.XPGETDATACELL(((XPQUERYDOC_4!$A19-3)*84)+(XPQUERYDOC_4!BX$1-1),"XPQUERYDOC_4")</f>
        <v>#NAME?</v>
      </c>
      <c r="BY19" t="e">
        <f>_XLL.XPGETDATACELL(((XPQUERYDOC_4!$A19-3)*84)+(XPQUERYDOC_4!BY$1-1),"XPQUERYDOC_4")</f>
        <v>#NAME?</v>
      </c>
      <c r="BZ19" t="e">
        <f>_XLL.XPGETDATACELL(((XPQUERYDOC_4!$A19-3)*84)+(XPQUERYDOC_4!BZ$1-1),"XPQUERYDOC_4")</f>
        <v>#NAME?</v>
      </c>
      <c r="CA19" t="e">
        <f>_XLL.XPGETDATACELL(((XPQUERYDOC_4!$A19-3)*84)+(XPQUERYDOC_4!CA$1-1),"XPQUERYDOC_4")</f>
        <v>#NAME?</v>
      </c>
      <c r="CB19" t="e">
        <f>_XLL.XPGETDATACELL(((XPQUERYDOC_4!$A19-3)*84)+(XPQUERYDOC_4!CB$1-1),"XPQUERYDOC_4")</f>
        <v>#NAME?</v>
      </c>
      <c r="CC19" t="e">
        <f>_XLL.XPGETDATACELL(((XPQUERYDOC_4!$A19-3)*84)+(XPQUERYDOC_4!CC$1-1),"XPQUERYDOC_4")</f>
        <v>#NAME?</v>
      </c>
      <c r="CD19" t="e">
        <f>_XLL.XPGETDATACELL(((XPQUERYDOC_4!$A19-3)*84)+(XPQUERYDOC_4!CD$1-1),"XPQUERYDOC_4")</f>
        <v>#NAME?</v>
      </c>
      <c r="CE19" t="e">
        <f>_XLL.XPGETDATACELL(((XPQUERYDOC_4!$A19-3)*84)+(XPQUERYDOC_4!CE$1-1),"XPQUERYDOC_4")</f>
        <v>#NAME?</v>
      </c>
      <c r="CF19" t="e">
        <f>_XLL.XPGETDATACELL(((XPQUERYDOC_4!$A19-3)*84)+(XPQUERYDOC_4!CF$1-1),"XPQUERYDOC_4")</f>
        <v>#NAME?</v>
      </c>
      <c r="CG19" t="e">
        <f>_XLL.XPGETDATACELL(((XPQUERYDOC_4!$A19-3)*84)+(XPQUERYDOC_4!CG$1-1),"XPQUERYDOC_4")</f>
        <v>#NAME?</v>
      </c>
      <c r="CH19" t="e">
        <f>_XLL.XPGETDATACELL(((XPQUERYDOC_4!$A19-3)*84)+(XPQUERYDOC_4!CH$1-1),"XPQUERYDOC_4")</f>
        <v>#NAME?</v>
      </c>
    </row>
    <row r="20" spans="2:86" ht="12.75">
      <c r="B20" t="e">
        <f>_XLL.XPGETDIMLABEL(2,15,"XPQUERYDOC_4")</f>
        <v>#NAME?</v>
      </c>
      <c r="C20" t="e">
        <f>_XLL.XPGETDATACELL(((XPQUERYDOC_4!$A20-3)*84)+(XPQUERYDOC_4!C$1-1),"XPQUERYDOC_4")</f>
        <v>#NAME?</v>
      </c>
      <c r="D20" t="e">
        <f>_XLL.XPGETDATACELL(((XPQUERYDOC_4!$A20-3)*84)+(XPQUERYDOC_4!D$1-1),"XPQUERYDOC_4")</f>
        <v>#NAME?</v>
      </c>
      <c r="E20" t="e">
        <f>_XLL.XPGETDATACELL(((XPQUERYDOC_4!$A20-3)*84)+(XPQUERYDOC_4!E$1-1),"XPQUERYDOC_4")</f>
        <v>#NAME?</v>
      </c>
      <c r="F20" t="e">
        <f>_XLL.XPGETDATACELL(((XPQUERYDOC_4!$A20-3)*84)+(XPQUERYDOC_4!F$1-1),"XPQUERYDOC_4")</f>
        <v>#NAME?</v>
      </c>
      <c r="G20" t="e">
        <f>_XLL.XPGETDATACELL(((XPQUERYDOC_4!$A20-3)*84)+(XPQUERYDOC_4!G$1-1),"XPQUERYDOC_4")</f>
        <v>#NAME?</v>
      </c>
      <c r="H20" t="e">
        <f>_XLL.XPGETDATACELL(((XPQUERYDOC_4!$A20-3)*84)+(XPQUERYDOC_4!H$1-1),"XPQUERYDOC_4")</f>
        <v>#NAME?</v>
      </c>
      <c r="I20" t="e">
        <f>_XLL.XPGETDATACELL(((XPQUERYDOC_4!$A20-3)*84)+(XPQUERYDOC_4!I$1-1),"XPQUERYDOC_4")</f>
        <v>#NAME?</v>
      </c>
      <c r="J20" t="e">
        <f>_XLL.XPGETDATACELL(((XPQUERYDOC_4!$A20-3)*84)+(XPQUERYDOC_4!J$1-1),"XPQUERYDOC_4")</f>
        <v>#NAME?</v>
      </c>
      <c r="K20" t="e">
        <f>_XLL.XPGETDATACELL(((XPQUERYDOC_4!$A20-3)*84)+(XPQUERYDOC_4!K$1-1),"XPQUERYDOC_4")</f>
        <v>#NAME?</v>
      </c>
      <c r="L20" t="e">
        <f>_XLL.XPGETDATACELL(((XPQUERYDOC_4!$A20-3)*84)+(XPQUERYDOC_4!L$1-1),"XPQUERYDOC_4")</f>
        <v>#NAME?</v>
      </c>
      <c r="M20" t="e">
        <f>_XLL.XPGETDATACELL(((XPQUERYDOC_4!$A20-3)*84)+(XPQUERYDOC_4!M$1-1),"XPQUERYDOC_4")</f>
        <v>#NAME?</v>
      </c>
      <c r="N20" t="e">
        <f>_XLL.XPGETDATACELL(((XPQUERYDOC_4!$A20-3)*84)+(XPQUERYDOC_4!N$1-1),"XPQUERYDOC_4")</f>
        <v>#NAME?</v>
      </c>
      <c r="O20" t="e">
        <f>_XLL.XPGETDATACELL(((XPQUERYDOC_4!$A20-3)*84)+(XPQUERYDOC_4!O$1-1),"XPQUERYDOC_4")</f>
        <v>#NAME?</v>
      </c>
      <c r="P20" t="e">
        <f>_XLL.XPGETDATACELL(((XPQUERYDOC_4!$A20-3)*84)+(XPQUERYDOC_4!P$1-1),"XPQUERYDOC_4")</f>
        <v>#NAME?</v>
      </c>
      <c r="Q20" t="e">
        <f>_XLL.XPGETDATACELL(((XPQUERYDOC_4!$A20-3)*84)+(XPQUERYDOC_4!Q$1-1),"XPQUERYDOC_4")</f>
        <v>#NAME?</v>
      </c>
      <c r="R20" t="e">
        <f>_XLL.XPGETDATACELL(((XPQUERYDOC_4!$A20-3)*84)+(XPQUERYDOC_4!R$1-1),"XPQUERYDOC_4")</f>
        <v>#NAME?</v>
      </c>
      <c r="S20" t="e">
        <f>_XLL.XPGETDATACELL(((XPQUERYDOC_4!$A20-3)*84)+(XPQUERYDOC_4!S$1-1),"XPQUERYDOC_4")</f>
        <v>#NAME?</v>
      </c>
      <c r="T20" t="e">
        <f>_XLL.XPGETDATACELL(((XPQUERYDOC_4!$A20-3)*84)+(XPQUERYDOC_4!T$1-1),"XPQUERYDOC_4")</f>
        <v>#NAME?</v>
      </c>
      <c r="U20" t="e">
        <f>_XLL.XPGETDATACELL(((XPQUERYDOC_4!$A20-3)*84)+(XPQUERYDOC_4!U$1-1),"XPQUERYDOC_4")</f>
        <v>#NAME?</v>
      </c>
      <c r="V20" t="e">
        <f>_XLL.XPGETDATACELL(((XPQUERYDOC_4!$A20-3)*84)+(XPQUERYDOC_4!V$1-1),"XPQUERYDOC_4")</f>
        <v>#NAME?</v>
      </c>
      <c r="W20" t="e">
        <f>_XLL.XPGETDATACELL(((XPQUERYDOC_4!$A20-3)*84)+(XPQUERYDOC_4!W$1-1),"XPQUERYDOC_4")</f>
        <v>#NAME?</v>
      </c>
      <c r="X20" t="e">
        <f>_XLL.XPGETDATACELL(((XPQUERYDOC_4!$A20-3)*84)+(XPQUERYDOC_4!X$1-1),"XPQUERYDOC_4")</f>
        <v>#NAME?</v>
      </c>
      <c r="Y20" t="e">
        <f>_XLL.XPGETDATACELL(((XPQUERYDOC_4!$A20-3)*84)+(XPQUERYDOC_4!Y$1-1),"XPQUERYDOC_4")</f>
        <v>#NAME?</v>
      </c>
      <c r="Z20" t="e">
        <f>_XLL.XPGETDATACELL(((XPQUERYDOC_4!$A20-3)*84)+(XPQUERYDOC_4!Z$1-1),"XPQUERYDOC_4")</f>
        <v>#NAME?</v>
      </c>
      <c r="AA20" t="e">
        <f>_XLL.XPGETDATACELL(((XPQUERYDOC_4!$A20-3)*84)+(XPQUERYDOC_4!AA$1-1),"XPQUERYDOC_4")</f>
        <v>#NAME?</v>
      </c>
      <c r="AB20" t="e">
        <f>_XLL.XPGETDATACELL(((XPQUERYDOC_4!$A20-3)*84)+(XPQUERYDOC_4!AB$1-1),"XPQUERYDOC_4")</f>
        <v>#NAME?</v>
      </c>
      <c r="AC20" t="e">
        <f>_XLL.XPGETDATACELL(((XPQUERYDOC_4!$A20-3)*84)+(XPQUERYDOC_4!AC$1-1),"XPQUERYDOC_4")</f>
        <v>#NAME?</v>
      </c>
      <c r="AD20" t="e">
        <f>_XLL.XPGETDATACELL(((XPQUERYDOC_4!$A20-3)*84)+(XPQUERYDOC_4!AD$1-1),"XPQUERYDOC_4")</f>
        <v>#NAME?</v>
      </c>
      <c r="AE20" t="e">
        <f>_XLL.XPGETDATACELL(((XPQUERYDOC_4!$A20-3)*84)+(XPQUERYDOC_4!AE$1-1),"XPQUERYDOC_4")</f>
        <v>#NAME?</v>
      </c>
      <c r="AF20" t="e">
        <f>_XLL.XPGETDATACELL(((XPQUERYDOC_4!$A20-3)*84)+(XPQUERYDOC_4!AF$1-1),"XPQUERYDOC_4")</f>
        <v>#NAME?</v>
      </c>
      <c r="AG20" t="e">
        <f>_XLL.XPGETDATACELL(((XPQUERYDOC_4!$A20-3)*84)+(XPQUERYDOC_4!AG$1-1),"XPQUERYDOC_4")</f>
        <v>#NAME?</v>
      </c>
      <c r="AH20" t="e">
        <f>_XLL.XPGETDATACELL(((XPQUERYDOC_4!$A20-3)*84)+(XPQUERYDOC_4!AH$1-1),"XPQUERYDOC_4")</f>
        <v>#NAME?</v>
      </c>
      <c r="AI20" t="e">
        <f>_XLL.XPGETDATACELL(((XPQUERYDOC_4!$A20-3)*84)+(XPQUERYDOC_4!AI$1-1),"XPQUERYDOC_4")</f>
        <v>#NAME?</v>
      </c>
      <c r="AJ20" t="e">
        <f>_XLL.XPGETDATACELL(((XPQUERYDOC_4!$A20-3)*84)+(XPQUERYDOC_4!AJ$1-1),"XPQUERYDOC_4")</f>
        <v>#NAME?</v>
      </c>
      <c r="AK20" t="e">
        <f>_XLL.XPGETDATACELL(((XPQUERYDOC_4!$A20-3)*84)+(XPQUERYDOC_4!AK$1-1),"XPQUERYDOC_4")</f>
        <v>#NAME?</v>
      </c>
      <c r="AL20" t="e">
        <f>_XLL.XPGETDATACELL(((XPQUERYDOC_4!$A20-3)*84)+(XPQUERYDOC_4!AL$1-1),"XPQUERYDOC_4")</f>
        <v>#NAME?</v>
      </c>
      <c r="AM20" t="e">
        <f>_XLL.XPGETDATACELL(((XPQUERYDOC_4!$A20-3)*84)+(XPQUERYDOC_4!AM$1-1),"XPQUERYDOC_4")</f>
        <v>#NAME?</v>
      </c>
      <c r="AN20" t="e">
        <f>_XLL.XPGETDATACELL(((XPQUERYDOC_4!$A20-3)*84)+(XPQUERYDOC_4!AN$1-1),"XPQUERYDOC_4")</f>
        <v>#NAME?</v>
      </c>
      <c r="AO20" t="e">
        <f>_XLL.XPGETDATACELL(((XPQUERYDOC_4!$A20-3)*84)+(XPQUERYDOC_4!AO$1-1),"XPQUERYDOC_4")</f>
        <v>#NAME?</v>
      </c>
      <c r="AP20" t="e">
        <f>_XLL.XPGETDATACELL(((XPQUERYDOC_4!$A20-3)*84)+(XPQUERYDOC_4!AP$1-1),"XPQUERYDOC_4")</f>
        <v>#NAME?</v>
      </c>
      <c r="AQ20" t="e">
        <f>_XLL.XPGETDATACELL(((XPQUERYDOC_4!$A20-3)*84)+(XPQUERYDOC_4!AQ$1-1),"XPQUERYDOC_4")</f>
        <v>#NAME?</v>
      </c>
      <c r="AR20" t="e">
        <f>_XLL.XPGETDATACELL(((XPQUERYDOC_4!$A20-3)*84)+(XPQUERYDOC_4!AR$1-1),"XPQUERYDOC_4")</f>
        <v>#NAME?</v>
      </c>
      <c r="AS20" t="e">
        <f>_XLL.XPGETDATACELL(((XPQUERYDOC_4!$A20-3)*84)+(XPQUERYDOC_4!AS$1-1),"XPQUERYDOC_4")</f>
        <v>#NAME?</v>
      </c>
      <c r="AT20" t="e">
        <f>_XLL.XPGETDATACELL(((XPQUERYDOC_4!$A20-3)*84)+(XPQUERYDOC_4!AT$1-1),"XPQUERYDOC_4")</f>
        <v>#NAME?</v>
      </c>
      <c r="AU20" t="e">
        <f>_XLL.XPGETDATACELL(((XPQUERYDOC_4!$A20-3)*84)+(XPQUERYDOC_4!AU$1-1),"XPQUERYDOC_4")</f>
        <v>#NAME?</v>
      </c>
      <c r="AV20" t="e">
        <f>_XLL.XPGETDATACELL(((XPQUERYDOC_4!$A20-3)*84)+(XPQUERYDOC_4!AV$1-1),"XPQUERYDOC_4")</f>
        <v>#NAME?</v>
      </c>
      <c r="AW20" t="e">
        <f>_XLL.XPGETDATACELL(((XPQUERYDOC_4!$A20-3)*84)+(XPQUERYDOC_4!AW$1-1),"XPQUERYDOC_4")</f>
        <v>#NAME?</v>
      </c>
      <c r="AX20" t="e">
        <f>_XLL.XPGETDATACELL(((XPQUERYDOC_4!$A20-3)*84)+(XPQUERYDOC_4!AX$1-1),"XPQUERYDOC_4")</f>
        <v>#NAME?</v>
      </c>
      <c r="AY20" t="e">
        <f>_XLL.XPGETDATACELL(((XPQUERYDOC_4!$A20-3)*84)+(XPQUERYDOC_4!AY$1-1),"XPQUERYDOC_4")</f>
        <v>#NAME?</v>
      </c>
      <c r="AZ20" t="e">
        <f>_XLL.XPGETDATACELL(((XPQUERYDOC_4!$A20-3)*84)+(XPQUERYDOC_4!AZ$1-1),"XPQUERYDOC_4")</f>
        <v>#NAME?</v>
      </c>
      <c r="BA20" t="e">
        <f>_XLL.XPGETDATACELL(((XPQUERYDOC_4!$A20-3)*84)+(XPQUERYDOC_4!BA$1-1),"XPQUERYDOC_4")</f>
        <v>#NAME?</v>
      </c>
      <c r="BB20" t="e">
        <f>_XLL.XPGETDATACELL(((XPQUERYDOC_4!$A20-3)*84)+(XPQUERYDOC_4!BB$1-1),"XPQUERYDOC_4")</f>
        <v>#NAME?</v>
      </c>
      <c r="BC20" t="e">
        <f>_XLL.XPGETDATACELL(((XPQUERYDOC_4!$A20-3)*84)+(XPQUERYDOC_4!BC$1-1),"XPQUERYDOC_4")</f>
        <v>#NAME?</v>
      </c>
      <c r="BD20" t="e">
        <f>_XLL.XPGETDATACELL(((XPQUERYDOC_4!$A20-3)*84)+(XPQUERYDOC_4!BD$1-1),"XPQUERYDOC_4")</f>
        <v>#NAME?</v>
      </c>
      <c r="BE20" t="e">
        <f>_XLL.XPGETDATACELL(((XPQUERYDOC_4!$A20-3)*84)+(XPQUERYDOC_4!BE$1-1),"XPQUERYDOC_4")</f>
        <v>#NAME?</v>
      </c>
      <c r="BF20" t="e">
        <f>_XLL.XPGETDATACELL(((XPQUERYDOC_4!$A20-3)*84)+(XPQUERYDOC_4!BF$1-1),"XPQUERYDOC_4")</f>
        <v>#NAME?</v>
      </c>
      <c r="BG20" t="e">
        <f>_XLL.XPGETDATACELL(((XPQUERYDOC_4!$A20-3)*84)+(XPQUERYDOC_4!BG$1-1),"XPQUERYDOC_4")</f>
        <v>#NAME?</v>
      </c>
      <c r="BH20" t="e">
        <f>_XLL.XPGETDATACELL(((XPQUERYDOC_4!$A20-3)*84)+(XPQUERYDOC_4!BH$1-1),"XPQUERYDOC_4")</f>
        <v>#NAME?</v>
      </c>
      <c r="BI20" t="e">
        <f>_XLL.XPGETDATACELL(((XPQUERYDOC_4!$A20-3)*84)+(XPQUERYDOC_4!BI$1-1),"XPQUERYDOC_4")</f>
        <v>#NAME?</v>
      </c>
      <c r="BJ20" t="e">
        <f>_XLL.XPGETDATACELL(((XPQUERYDOC_4!$A20-3)*84)+(XPQUERYDOC_4!BJ$1-1),"XPQUERYDOC_4")</f>
        <v>#NAME?</v>
      </c>
      <c r="BK20" t="e">
        <f>_XLL.XPGETDATACELL(((XPQUERYDOC_4!$A20-3)*84)+(XPQUERYDOC_4!BK$1-1),"XPQUERYDOC_4")</f>
        <v>#NAME?</v>
      </c>
      <c r="BL20" t="e">
        <f>_XLL.XPGETDATACELL(((XPQUERYDOC_4!$A20-3)*84)+(XPQUERYDOC_4!BL$1-1),"XPQUERYDOC_4")</f>
        <v>#NAME?</v>
      </c>
      <c r="BM20" t="e">
        <f>_XLL.XPGETDATACELL(((XPQUERYDOC_4!$A20-3)*84)+(XPQUERYDOC_4!BM$1-1),"XPQUERYDOC_4")</f>
        <v>#NAME?</v>
      </c>
      <c r="BN20" t="e">
        <f>_XLL.XPGETDATACELL(((XPQUERYDOC_4!$A20-3)*84)+(XPQUERYDOC_4!BN$1-1),"XPQUERYDOC_4")</f>
        <v>#NAME?</v>
      </c>
      <c r="BO20" t="e">
        <f>_XLL.XPGETDATACELL(((XPQUERYDOC_4!$A20-3)*84)+(XPQUERYDOC_4!BO$1-1),"XPQUERYDOC_4")</f>
        <v>#NAME?</v>
      </c>
      <c r="BP20" t="e">
        <f>_XLL.XPGETDATACELL(((XPQUERYDOC_4!$A20-3)*84)+(XPQUERYDOC_4!BP$1-1),"XPQUERYDOC_4")</f>
        <v>#NAME?</v>
      </c>
      <c r="BQ20" t="e">
        <f>_XLL.XPGETDATACELL(((XPQUERYDOC_4!$A20-3)*84)+(XPQUERYDOC_4!BQ$1-1),"XPQUERYDOC_4")</f>
        <v>#NAME?</v>
      </c>
      <c r="BR20" t="e">
        <f>_XLL.XPGETDATACELL(((XPQUERYDOC_4!$A20-3)*84)+(XPQUERYDOC_4!BR$1-1),"XPQUERYDOC_4")</f>
        <v>#NAME?</v>
      </c>
      <c r="BS20" t="e">
        <f>_XLL.XPGETDATACELL(((XPQUERYDOC_4!$A20-3)*84)+(XPQUERYDOC_4!BS$1-1),"XPQUERYDOC_4")</f>
        <v>#NAME?</v>
      </c>
      <c r="BT20" t="e">
        <f>_XLL.XPGETDATACELL(((XPQUERYDOC_4!$A20-3)*84)+(XPQUERYDOC_4!BT$1-1),"XPQUERYDOC_4")</f>
        <v>#NAME?</v>
      </c>
      <c r="BU20" t="e">
        <f>_XLL.XPGETDATACELL(((XPQUERYDOC_4!$A20-3)*84)+(XPQUERYDOC_4!BU$1-1),"XPQUERYDOC_4")</f>
        <v>#NAME?</v>
      </c>
      <c r="BV20" t="e">
        <f>_XLL.XPGETDATACELL(((XPQUERYDOC_4!$A20-3)*84)+(XPQUERYDOC_4!BV$1-1),"XPQUERYDOC_4")</f>
        <v>#NAME?</v>
      </c>
      <c r="BW20" t="e">
        <f>_XLL.XPGETDATACELL(((XPQUERYDOC_4!$A20-3)*84)+(XPQUERYDOC_4!BW$1-1),"XPQUERYDOC_4")</f>
        <v>#NAME?</v>
      </c>
      <c r="BX20" t="e">
        <f>_XLL.XPGETDATACELL(((XPQUERYDOC_4!$A20-3)*84)+(XPQUERYDOC_4!BX$1-1),"XPQUERYDOC_4")</f>
        <v>#NAME?</v>
      </c>
      <c r="BY20" t="e">
        <f>_XLL.XPGETDATACELL(((XPQUERYDOC_4!$A20-3)*84)+(XPQUERYDOC_4!BY$1-1),"XPQUERYDOC_4")</f>
        <v>#NAME?</v>
      </c>
      <c r="BZ20" t="e">
        <f>_XLL.XPGETDATACELL(((XPQUERYDOC_4!$A20-3)*84)+(XPQUERYDOC_4!BZ$1-1),"XPQUERYDOC_4")</f>
        <v>#NAME?</v>
      </c>
      <c r="CA20" t="e">
        <f>_XLL.XPGETDATACELL(((XPQUERYDOC_4!$A20-3)*84)+(XPQUERYDOC_4!CA$1-1),"XPQUERYDOC_4")</f>
        <v>#NAME?</v>
      </c>
      <c r="CB20" t="e">
        <f>_XLL.XPGETDATACELL(((XPQUERYDOC_4!$A20-3)*84)+(XPQUERYDOC_4!CB$1-1),"XPQUERYDOC_4")</f>
        <v>#NAME?</v>
      </c>
      <c r="CC20" t="e">
        <f>_XLL.XPGETDATACELL(((XPQUERYDOC_4!$A20-3)*84)+(XPQUERYDOC_4!CC$1-1),"XPQUERYDOC_4")</f>
        <v>#NAME?</v>
      </c>
      <c r="CD20" t="e">
        <f>_XLL.XPGETDATACELL(((XPQUERYDOC_4!$A20-3)*84)+(XPQUERYDOC_4!CD$1-1),"XPQUERYDOC_4")</f>
        <v>#NAME?</v>
      </c>
      <c r="CE20" t="e">
        <f>_XLL.XPGETDATACELL(((XPQUERYDOC_4!$A20-3)*84)+(XPQUERYDOC_4!CE$1-1),"XPQUERYDOC_4")</f>
        <v>#NAME?</v>
      </c>
      <c r="CF20" t="e">
        <f>_XLL.XPGETDATACELL(((XPQUERYDOC_4!$A20-3)*84)+(XPQUERYDOC_4!CF$1-1),"XPQUERYDOC_4")</f>
        <v>#NAME?</v>
      </c>
      <c r="CG20" t="e">
        <f>_XLL.XPGETDATACELL(((XPQUERYDOC_4!$A20-3)*84)+(XPQUERYDOC_4!CG$1-1),"XPQUERYDOC_4")</f>
        <v>#NAME?</v>
      </c>
      <c r="CH20" t="e">
        <f>_XLL.XPGETDATACELL(((XPQUERYDOC_4!$A20-3)*84)+(XPQUERYDOC_4!CH$1-1),"XPQUERYDOC_4")</f>
        <v>#NAME?</v>
      </c>
    </row>
    <row r="21" spans="2:86" ht="12.75">
      <c r="B21" t="e">
        <f>_XLL.XPGETDIMLABEL(2,16,"XPQUERYDOC_4")</f>
        <v>#NAME?</v>
      </c>
      <c r="C21" t="e">
        <f>_XLL.XPGETDATACELL(((XPQUERYDOC_4!$A21-3)*84)+(XPQUERYDOC_4!C$1-1),"XPQUERYDOC_4")</f>
        <v>#NAME?</v>
      </c>
      <c r="D21" t="e">
        <f>_XLL.XPGETDATACELL(((XPQUERYDOC_4!$A21-3)*84)+(XPQUERYDOC_4!D$1-1),"XPQUERYDOC_4")</f>
        <v>#NAME?</v>
      </c>
      <c r="E21" t="e">
        <f>_XLL.XPGETDATACELL(((XPQUERYDOC_4!$A21-3)*84)+(XPQUERYDOC_4!E$1-1),"XPQUERYDOC_4")</f>
        <v>#NAME?</v>
      </c>
      <c r="F21" t="e">
        <f>_XLL.XPGETDATACELL(((XPQUERYDOC_4!$A21-3)*84)+(XPQUERYDOC_4!F$1-1),"XPQUERYDOC_4")</f>
        <v>#NAME?</v>
      </c>
      <c r="G21" t="e">
        <f>_XLL.XPGETDATACELL(((XPQUERYDOC_4!$A21-3)*84)+(XPQUERYDOC_4!G$1-1),"XPQUERYDOC_4")</f>
        <v>#NAME?</v>
      </c>
      <c r="H21" t="e">
        <f>_XLL.XPGETDATACELL(((XPQUERYDOC_4!$A21-3)*84)+(XPQUERYDOC_4!H$1-1),"XPQUERYDOC_4")</f>
        <v>#NAME?</v>
      </c>
      <c r="I21" t="e">
        <f>_XLL.XPGETDATACELL(((XPQUERYDOC_4!$A21-3)*84)+(XPQUERYDOC_4!I$1-1),"XPQUERYDOC_4")</f>
        <v>#NAME?</v>
      </c>
      <c r="J21" t="e">
        <f>_XLL.XPGETDATACELL(((XPQUERYDOC_4!$A21-3)*84)+(XPQUERYDOC_4!J$1-1),"XPQUERYDOC_4")</f>
        <v>#NAME?</v>
      </c>
      <c r="K21" t="e">
        <f>_XLL.XPGETDATACELL(((XPQUERYDOC_4!$A21-3)*84)+(XPQUERYDOC_4!K$1-1),"XPQUERYDOC_4")</f>
        <v>#NAME?</v>
      </c>
      <c r="L21" t="e">
        <f>_XLL.XPGETDATACELL(((XPQUERYDOC_4!$A21-3)*84)+(XPQUERYDOC_4!L$1-1),"XPQUERYDOC_4")</f>
        <v>#NAME?</v>
      </c>
      <c r="M21" t="e">
        <f>_XLL.XPGETDATACELL(((XPQUERYDOC_4!$A21-3)*84)+(XPQUERYDOC_4!M$1-1),"XPQUERYDOC_4")</f>
        <v>#NAME?</v>
      </c>
      <c r="N21" t="e">
        <f>_XLL.XPGETDATACELL(((XPQUERYDOC_4!$A21-3)*84)+(XPQUERYDOC_4!N$1-1),"XPQUERYDOC_4")</f>
        <v>#NAME?</v>
      </c>
      <c r="O21" t="e">
        <f>_XLL.XPGETDATACELL(((XPQUERYDOC_4!$A21-3)*84)+(XPQUERYDOC_4!O$1-1),"XPQUERYDOC_4")</f>
        <v>#NAME?</v>
      </c>
      <c r="P21" t="e">
        <f>_XLL.XPGETDATACELL(((XPQUERYDOC_4!$A21-3)*84)+(XPQUERYDOC_4!P$1-1),"XPQUERYDOC_4")</f>
        <v>#NAME?</v>
      </c>
      <c r="Q21" t="e">
        <f>_XLL.XPGETDATACELL(((XPQUERYDOC_4!$A21-3)*84)+(XPQUERYDOC_4!Q$1-1),"XPQUERYDOC_4")</f>
        <v>#NAME?</v>
      </c>
      <c r="R21" t="e">
        <f>_XLL.XPGETDATACELL(((XPQUERYDOC_4!$A21-3)*84)+(XPQUERYDOC_4!R$1-1),"XPQUERYDOC_4")</f>
        <v>#NAME?</v>
      </c>
      <c r="S21" t="e">
        <f>_XLL.XPGETDATACELL(((XPQUERYDOC_4!$A21-3)*84)+(XPQUERYDOC_4!S$1-1),"XPQUERYDOC_4")</f>
        <v>#NAME?</v>
      </c>
      <c r="T21" t="e">
        <f>_XLL.XPGETDATACELL(((XPQUERYDOC_4!$A21-3)*84)+(XPQUERYDOC_4!T$1-1),"XPQUERYDOC_4")</f>
        <v>#NAME?</v>
      </c>
      <c r="U21" t="e">
        <f>_XLL.XPGETDATACELL(((XPQUERYDOC_4!$A21-3)*84)+(XPQUERYDOC_4!U$1-1),"XPQUERYDOC_4")</f>
        <v>#NAME?</v>
      </c>
      <c r="V21" t="e">
        <f>_XLL.XPGETDATACELL(((XPQUERYDOC_4!$A21-3)*84)+(XPQUERYDOC_4!V$1-1),"XPQUERYDOC_4")</f>
        <v>#NAME?</v>
      </c>
      <c r="W21" t="e">
        <f>_XLL.XPGETDATACELL(((XPQUERYDOC_4!$A21-3)*84)+(XPQUERYDOC_4!W$1-1),"XPQUERYDOC_4")</f>
        <v>#NAME?</v>
      </c>
      <c r="X21" t="e">
        <f>_XLL.XPGETDATACELL(((XPQUERYDOC_4!$A21-3)*84)+(XPQUERYDOC_4!X$1-1),"XPQUERYDOC_4")</f>
        <v>#NAME?</v>
      </c>
      <c r="Y21" t="e">
        <f>_XLL.XPGETDATACELL(((XPQUERYDOC_4!$A21-3)*84)+(XPQUERYDOC_4!Y$1-1),"XPQUERYDOC_4")</f>
        <v>#NAME?</v>
      </c>
      <c r="Z21" t="e">
        <f>_XLL.XPGETDATACELL(((XPQUERYDOC_4!$A21-3)*84)+(XPQUERYDOC_4!Z$1-1),"XPQUERYDOC_4")</f>
        <v>#NAME?</v>
      </c>
      <c r="AA21" t="e">
        <f>_XLL.XPGETDATACELL(((XPQUERYDOC_4!$A21-3)*84)+(XPQUERYDOC_4!AA$1-1),"XPQUERYDOC_4")</f>
        <v>#NAME?</v>
      </c>
      <c r="AB21" t="e">
        <f>_XLL.XPGETDATACELL(((XPQUERYDOC_4!$A21-3)*84)+(XPQUERYDOC_4!AB$1-1),"XPQUERYDOC_4")</f>
        <v>#NAME?</v>
      </c>
      <c r="AC21" t="e">
        <f>_XLL.XPGETDATACELL(((XPQUERYDOC_4!$A21-3)*84)+(XPQUERYDOC_4!AC$1-1),"XPQUERYDOC_4")</f>
        <v>#NAME?</v>
      </c>
      <c r="AD21" t="e">
        <f>_XLL.XPGETDATACELL(((XPQUERYDOC_4!$A21-3)*84)+(XPQUERYDOC_4!AD$1-1),"XPQUERYDOC_4")</f>
        <v>#NAME?</v>
      </c>
      <c r="AE21" t="e">
        <f>_XLL.XPGETDATACELL(((XPQUERYDOC_4!$A21-3)*84)+(XPQUERYDOC_4!AE$1-1),"XPQUERYDOC_4")</f>
        <v>#NAME?</v>
      </c>
      <c r="AF21" t="e">
        <f>_XLL.XPGETDATACELL(((XPQUERYDOC_4!$A21-3)*84)+(XPQUERYDOC_4!AF$1-1),"XPQUERYDOC_4")</f>
        <v>#NAME?</v>
      </c>
      <c r="AG21" t="e">
        <f>_XLL.XPGETDATACELL(((XPQUERYDOC_4!$A21-3)*84)+(XPQUERYDOC_4!AG$1-1),"XPQUERYDOC_4")</f>
        <v>#NAME?</v>
      </c>
      <c r="AH21" t="e">
        <f>_XLL.XPGETDATACELL(((XPQUERYDOC_4!$A21-3)*84)+(XPQUERYDOC_4!AH$1-1),"XPQUERYDOC_4")</f>
        <v>#NAME?</v>
      </c>
      <c r="AI21" t="e">
        <f>_XLL.XPGETDATACELL(((XPQUERYDOC_4!$A21-3)*84)+(XPQUERYDOC_4!AI$1-1),"XPQUERYDOC_4")</f>
        <v>#NAME?</v>
      </c>
      <c r="AJ21" t="e">
        <f>_XLL.XPGETDATACELL(((XPQUERYDOC_4!$A21-3)*84)+(XPQUERYDOC_4!AJ$1-1),"XPQUERYDOC_4")</f>
        <v>#NAME?</v>
      </c>
      <c r="AK21" t="e">
        <f>_XLL.XPGETDATACELL(((XPQUERYDOC_4!$A21-3)*84)+(XPQUERYDOC_4!AK$1-1),"XPQUERYDOC_4")</f>
        <v>#NAME?</v>
      </c>
      <c r="AL21" t="e">
        <f>_XLL.XPGETDATACELL(((XPQUERYDOC_4!$A21-3)*84)+(XPQUERYDOC_4!AL$1-1),"XPQUERYDOC_4")</f>
        <v>#NAME?</v>
      </c>
      <c r="AM21" t="e">
        <f>_XLL.XPGETDATACELL(((XPQUERYDOC_4!$A21-3)*84)+(XPQUERYDOC_4!AM$1-1),"XPQUERYDOC_4")</f>
        <v>#NAME?</v>
      </c>
      <c r="AN21" t="e">
        <f>_XLL.XPGETDATACELL(((XPQUERYDOC_4!$A21-3)*84)+(XPQUERYDOC_4!AN$1-1),"XPQUERYDOC_4")</f>
        <v>#NAME?</v>
      </c>
      <c r="AO21" t="e">
        <f>_XLL.XPGETDATACELL(((XPQUERYDOC_4!$A21-3)*84)+(XPQUERYDOC_4!AO$1-1),"XPQUERYDOC_4")</f>
        <v>#NAME?</v>
      </c>
      <c r="AP21" t="e">
        <f>_XLL.XPGETDATACELL(((XPQUERYDOC_4!$A21-3)*84)+(XPQUERYDOC_4!AP$1-1),"XPQUERYDOC_4")</f>
        <v>#NAME?</v>
      </c>
      <c r="AQ21" t="e">
        <f>_XLL.XPGETDATACELL(((XPQUERYDOC_4!$A21-3)*84)+(XPQUERYDOC_4!AQ$1-1),"XPQUERYDOC_4")</f>
        <v>#NAME?</v>
      </c>
      <c r="AR21" t="e">
        <f>_XLL.XPGETDATACELL(((XPQUERYDOC_4!$A21-3)*84)+(XPQUERYDOC_4!AR$1-1),"XPQUERYDOC_4")</f>
        <v>#NAME?</v>
      </c>
      <c r="AS21" t="e">
        <f>_XLL.XPGETDATACELL(((XPQUERYDOC_4!$A21-3)*84)+(XPQUERYDOC_4!AS$1-1),"XPQUERYDOC_4")</f>
        <v>#NAME?</v>
      </c>
      <c r="AT21" t="e">
        <f>_XLL.XPGETDATACELL(((XPQUERYDOC_4!$A21-3)*84)+(XPQUERYDOC_4!AT$1-1),"XPQUERYDOC_4")</f>
        <v>#NAME?</v>
      </c>
      <c r="AU21" t="e">
        <f>_XLL.XPGETDATACELL(((XPQUERYDOC_4!$A21-3)*84)+(XPQUERYDOC_4!AU$1-1),"XPQUERYDOC_4")</f>
        <v>#NAME?</v>
      </c>
      <c r="AV21" t="e">
        <f>_XLL.XPGETDATACELL(((XPQUERYDOC_4!$A21-3)*84)+(XPQUERYDOC_4!AV$1-1),"XPQUERYDOC_4")</f>
        <v>#NAME?</v>
      </c>
      <c r="AW21" t="e">
        <f>_XLL.XPGETDATACELL(((XPQUERYDOC_4!$A21-3)*84)+(XPQUERYDOC_4!AW$1-1),"XPQUERYDOC_4")</f>
        <v>#NAME?</v>
      </c>
      <c r="AX21" t="e">
        <f>_XLL.XPGETDATACELL(((XPQUERYDOC_4!$A21-3)*84)+(XPQUERYDOC_4!AX$1-1),"XPQUERYDOC_4")</f>
        <v>#NAME?</v>
      </c>
      <c r="AY21" t="e">
        <f>_XLL.XPGETDATACELL(((XPQUERYDOC_4!$A21-3)*84)+(XPQUERYDOC_4!AY$1-1),"XPQUERYDOC_4")</f>
        <v>#NAME?</v>
      </c>
      <c r="AZ21" t="e">
        <f>_XLL.XPGETDATACELL(((XPQUERYDOC_4!$A21-3)*84)+(XPQUERYDOC_4!AZ$1-1),"XPQUERYDOC_4")</f>
        <v>#NAME?</v>
      </c>
      <c r="BA21" t="e">
        <f>_XLL.XPGETDATACELL(((XPQUERYDOC_4!$A21-3)*84)+(XPQUERYDOC_4!BA$1-1),"XPQUERYDOC_4")</f>
        <v>#NAME?</v>
      </c>
      <c r="BB21" t="e">
        <f>_XLL.XPGETDATACELL(((XPQUERYDOC_4!$A21-3)*84)+(XPQUERYDOC_4!BB$1-1),"XPQUERYDOC_4")</f>
        <v>#NAME?</v>
      </c>
      <c r="BC21" t="e">
        <f>_XLL.XPGETDATACELL(((XPQUERYDOC_4!$A21-3)*84)+(XPQUERYDOC_4!BC$1-1),"XPQUERYDOC_4")</f>
        <v>#NAME?</v>
      </c>
      <c r="BD21" t="e">
        <f>_XLL.XPGETDATACELL(((XPQUERYDOC_4!$A21-3)*84)+(XPQUERYDOC_4!BD$1-1),"XPQUERYDOC_4")</f>
        <v>#NAME?</v>
      </c>
      <c r="BE21" t="e">
        <f>_XLL.XPGETDATACELL(((XPQUERYDOC_4!$A21-3)*84)+(XPQUERYDOC_4!BE$1-1),"XPQUERYDOC_4")</f>
        <v>#NAME?</v>
      </c>
      <c r="BF21" t="e">
        <f>_XLL.XPGETDATACELL(((XPQUERYDOC_4!$A21-3)*84)+(XPQUERYDOC_4!BF$1-1),"XPQUERYDOC_4")</f>
        <v>#NAME?</v>
      </c>
      <c r="BG21" t="e">
        <f>_XLL.XPGETDATACELL(((XPQUERYDOC_4!$A21-3)*84)+(XPQUERYDOC_4!BG$1-1),"XPQUERYDOC_4")</f>
        <v>#NAME?</v>
      </c>
      <c r="BH21" t="e">
        <f>_XLL.XPGETDATACELL(((XPQUERYDOC_4!$A21-3)*84)+(XPQUERYDOC_4!BH$1-1),"XPQUERYDOC_4")</f>
        <v>#NAME?</v>
      </c>
      <c r="BI21" t="e">
        <f>_XLL.XPGETDATACELL(((XPQUERYDOC_4!$A21-3)*84)+(XPQUERYDOC_4!BI$1-1),"XPQUERYDOC_4")</f>
        <v>#NAME?</v>
      </c>
      <c r="BJ21" t="e">
        <f>_XLL.XPGETDATACELL(((XPQUERYDOC_4!$A21-3)*84)+(XPQUERYDOC_4!BJ$1-1),"XPQUERYDOC_4")</f>
        <v>#NAME?</v>
      </c>
      <c r="BK21" t="e">
        <f>_XLL.XPGETDATACELL(((XPQUERYDOC_4!$A21-3)*84)+(XPQUERYDOC_4!BK$1-1),"XPQUERYDOC_4")</f>
        <v>#NAME?</v>
      </c>
      <c r="BL21" t="e">
        <f>_XLL.XPGETDATACELL(((XPQUERYDOC_4!$A21-3)*84)+(XPQUERYDOC_4!BL$1-1),"XPQUERYDOC_4")</f>
        <v>#NAME?</v>
      </c>
      <c r="BM21" t="e">
        <f>_XLL.XPGETDATACELL(((XPQUERYDOC_4!$A21-3)*84)+(XPQUERYDOC_4!BM$1-1),"XPQUERYDOC_4")</f>
        <v>#NAME?</v>
      </c>
      <c r="BN21" t="e">
        <f>_XLL.XPGETDATACELL(((XPQUERYDOC_4!$A21-3)*84)+(XPQUERYDOC_4!BN$1-1),"XPQUERYDOC_4")</f>
        <v>#NAME?</v>
      </c>
      <c r="BO21" t="e">
        <f>_XLL.XPGETDATACELL(((XPQUERYDOC_4!$A21-3)*84)+(XPQUERYDOC_4!BO$1-1),"XPQUERYDOC_4")</f>
        <v>#NAME?</v>
      </c>
      <c r="BP21" t="e">
        <f>_XLL.XPGETDATACELL(((XPQUERYDOC_4!$A21-3)*84)+(XPQUERYDOC_4!BP$1-1),"XPQUERYDOC_4")</f>
        <v>#NAME?</v>
      </c>
      <c r="BQ21" t="e">
        <f>_XLL.XPGETDATACELL(((XPQUERYDOC_4!$A21-3)*84)+(XPQUERYDOC_4!BQ$1-1),"XPQUERYDOC_4")</f>
        <v>#NAME?</v>
      </c>
      <c r="BR21" t="e">
        <f>_XLL.XPGETDATACELL(((XPQUERYDOC_4!$A21-3)*84)+(XPQUERYDOC_4!BR$1-1),"XPQUERYDOC_4")</f>
        <v>#NAME?</v>
      </c>
      <c r="BS21" t="e">
        <f>_XLL.XPGETDATACELL(((XPQUERYDOC_4!$A21-3)*84)+(XPQUERYDOC_4!BS$1-1),"XPQUERYDOC_4")</f>
        <v>#NAME?</v>
      </c>
      <c r="BT21" t="e">
        <f>_XLL.XPGETDATACELL(((XPQUERYDOC_4!$A21-3)*84)+(XPQUERYDOC_4!BT$1-1),"XPQUERYDOC_4")</f>
        <v>#NAME?</v>
      </c>
      <c r="BU21" t="e">
        <f>_XLL.XPGETDATACELL(((XPQUERYDOC_4!$A21-3)*84)+(XPQUERYDOC_4!BU$1-1),"XPQUERYDOC_4")</f>
        <v>#NAME?</v>
      </c>
      <c r="BV21" t="e">
        <f>_XLL.XPGETDATACELL(((XPQUERYDOC_4!$A21-3)*84)+(XPQUERYDOC_4!BV$1-1),"XPQUERYDOC_4")</f>
        <v>#NAME?</v>
      </c>
      <c r="BW21" t="e">
        <f>_XLL.XPGETDATACELL(((XPQUERYDOC_4!$A21-3)*84)+(XPQUERYDOC_4!BW$1-1),"XPQUERYDOC_4")</f>
        <v>#NAME?</v>
      </c>
      <c r="BX21" t="e">
        <f>_XLL.XPGETDATACELL(((XPQUERYDOC_4!$A21-3)*84)+(XPQUERYDOC_4!BX$1-1),"XPQUERYDOC_4")</f>
        <v>#NAME?</v>
      </c>
      <c r="BY21" t="e">
        <f>_XLL.XPGETDATACELL(((XPQUERYDOC_4!$A21-3)*84)+(XPQUERYDOC_4!BY$1-1),"XPQUERYDOC_4")</f>
        <v>#NAME?</v>
      </c>
      <c r="BZ21" t="e">
        <f>_XLL.XPGETDATACELL(((XPQUERYDOC_4!$A21-3)*84)+(XPQUERYDOC_4!BZ$1-1),"XPQUERYDOC_4")</f>
        <v>#NAME?</v>
      </c>
      <c r="CA21" t="e">
        <f>_XLL.XPGETDATACELL(((XPQUERYDOC_4!$A21-3)*84)+(XPQUERYDOC_4!CA$1-1),"XPQUERYDOC_4")</f>
        <v>#NAME?</v>
      </c>
      <c r="CB21" t="e">
        <f>_XLL.XPGETDATACELL(((XPQUERYDOC_4!$A21-3)*84)+(XPQUERYDOC_4!CB$1-1),"XPQUERYDOC_4")</f>
        <v>#NAME?</v>
      </c>
      <c r="CC21" t="e">
        <f>_XLL.XPGETDATACELL(((XPQUERYDOC_4!$A21-3)*84)+(XPQUERYDOC_4!CC$1-1),"XPQUERYDOC_4")</f>
        <v>#NAME?</v>
      </c>
      <c r="CD21" t="e">
        <f>_XLL.XPGETDATACELL(((XPQUERYDOC_4!$A21-3)*84)+(XPQUERYDOC_4!CD$1-1),"XPQUERYDOC_4")</f>
        <v>#NAME?</v>
      </c>
      <c r="CE21" t="e">
        <f>_XLL.XPGETDATACELL(((XPQUERYDOC_4!$A21-3)*84)+(XPQUERYDOC_4!CE$1-1),"XPQUERYDOC_4")</f>
        <v>#NAME?</v>
      </c>
      <c r="CF21" t="e">
        <f>_XLL.XPGETDATACELL(((XPQUERYDOC_4!$A21-3)*84)+(XPQUERYDOC_4!CF$1-1),"XPQUERYDOC_4")</f>
        <v>#NAME?</v>
      </c>
      <c r="CG21" t="e">
        <f>_XLL.XPGETDATACELL(((XPQUERYDOC_4!$A21-3)*84)+(XPQUERYDOC_4!CG$1-1),"XPQUERYDOC_4")</f>
        <v>#NAME?</v>
      </c>
      <c r="CH21" t="e">
        <f>_XLL.XPGETDATACELL(((XPQUERYDOC_4!$A21-3)*84)+(XPQUERYDOC_4!CH$1-1),"XPQUERYDOC_4")</f>
        <v>#NAME?</v>
      </c>
    </row>
    <row r="22" spans="2:86" ht="12.75">
      <c r="B22" t="e">
        <f>_XLL.XPGETDIMLABEL(2,17,"XPQUERYDOC_4")</f>
        <v>#NAME?</v>
      </c>
      <c r="C22" t="e">
        <f>_XLL.XPGETDATACELL(((XPQUERYDOC_4!$A22-3)*84)+(XPQUERYDOC_4!C$1-1),"XPQUERYDOC_4")</f>
        <v>#NAME?</v>
      </c>
      <c r="D22" t="e">
        <f>_XLL.XPGETDATACELL(((XPQUERYDOC_4!$A22-3)*84)+(XPQUERYDOC_4!D$1-1),"XPQUERYDOC_4")</f>
        <v>#NAME?</v>
      </c>
      <c r="E22" t="e">
        <f>_XLL.XPGETDATACELL(((XPQUERYDOC_4!$A22-3)*84)+(XPQUERYDOC_4!E$1-1),"XPQUERYDOC_4")</f>
        <v>#NAME?</v>
      </c>
      <c r="F22" t="e">
        <f>_XLL.XPGETDATACELL(((XPQUERYDOC_4!$A22-3)*84)+(XPQUERYDOC_4!F$1-1),"XPQUERYDOC_4")</f>
        <v>#NAME?</v>
      </c>
      <c r="G22" t="e">
        <f>_XLL.XPGETDATACELL(((XPQUERYDOC_4!$A22-3)*84)+(XPQUERYDOC_4!G$1-1),"XPQUERYDOC_4")</f>
        <v>#NAME?</v>
      </c>
      <c r="H22" t="e">
        <f>_XLL.XPGETDATACELL(((XPQUERYDOC_4!$A22-3)*84)+(XPQUERYDOC_4!H$1-1),"XPQUERYDOC_4")</f>
        <v>#NAME?</v>
      </c>
      <c r="I22" t="e">
        <f>_XLL.XPGETDATACELL(((XPQUERYDOC_4!$A22-3)*84)+(XPQUERYDOC_4!I$1-1),"XPQUERYDOC_4")</f>
        <v>#NAME?</v>
      </c>
      <c r="J22" t="e">
        <f>_XLL.XPGETDATACELL(((XPQUERYDOC_4!$A22-3)*84)+(XPQUERYDOC_4!J$1-1),"XPQUERYDOC_4")</f>
        <v>#NAME?</v>
      </c>
      <c r="K22" t="e">
        <f>_XLL.XPGETDATACELL(((XPQUERYDOC_4!$A22-3)*84)+(XPQUERYDOC_4!K$1-1),"XPQUERYDOC_4")</f>
        <v>#NAME?</v>
      </c>
      <c r="L22" t="e">
        <f>_XLL.XPGETDATACELL(((XPQUERYDOC_4!$A22-3)*84)+(XPQUERYDOC_4!L$1-1),"XPQUERYDOC_4")</f>
        <v>#NAME?</v>
      </c>
      <c r="M22" t="e">
        <f>_XLL.XPGETDATACELL(((XPQUERYDOC_4!$A22-3)*84)+(XPQUERYDOC_4!M$1-1),"XPQUERYDOC_4")</f>
        <v>#NAME?</v>
      </c>
      <c r="N22" t="e">
        <f>_XLL.XPGETDATACELL(((XPQUERYDOC_4!$A22-3)*84)+(XPQUERYDOC_4!N$1-1),"XPQUERYDOC_4")</f>
        <v>#NAME?</v>
      </c>
      <c r="O22" t="e">
        <f>_XLL.XPGETDATACELL(((XPQUERYDOC_4!$A22-3)*84)+(XPQUERYDOC_4!O$1-1),"XPQUERYDOC_4")</f>
        <v>#NAME?</v>
      </c>
      <c r="P22" t="e">
        <f>_XLL.XPGETDATACELL(((XPQUERYDOC_4!$A22-3)*84)+(XPQUERYDOC_4!P$1-1),"XPQUERYDOC_4")</f>
        <v>#NAME?</v>
      </c>
      <c r="Q22" t="e">
        <f>_XLL.XPGETDATACELL(((XPQUERYDOC_4!$A22-3)*84)+(XPQUERYDOC_4!Q$1-1),"XPQUERYDOC_4")</f>
        <v>#NAME?</v>
      </c>
      <c r="R22" t="e">
        <f>_XLL.XPGETDATACELL(((XPQUERYDOC_4!$A22-3)*84)+(XPQUERYDOC_4!R$1-1),"XPQUERYDOC_4")</f>
        <v>#NAME?</v>
      </c>
      <c r="S22" t="e">
        <f>_XLL.XPGETDATACELL(((XPQUERYDOC_4!$A22-3)*84)+(XPQUERYDOC_4!S$1-1),"XPQUERYDOC_4")</f>
        <v>#NAME?</v>
      </c>
      <c r="T22" t="e">
        <f>_XLL.XPGETDATACELL(((XPQUERYDOC_4!$A22-3)*84)+(XPQUERYDOC_4!T$1-1),"XPQUERYDOC_4")</f>
        <v>#NAME?</v>
      </c>
      <c r="U22" t="e">
        <f>_XLL.XPGETDATACELL(((XPQUERYDOC_4!$A22-3)*84)+(XPQUERYDOC_4!U$1-1),"XPQUERYDOC_4")</f>
        <v>#NAME?</v>
      </c>
      <c r="V22" t="e">
        <f>_XLL.XPGETDATACELL(((XPQUERYDOC_4!$A22-3)*84)+(XPQUERYDOC_4!V$1-1),"XPQUERYDOC_4")</f>
        <v>#NAME?</v>
      </c>
      <c r="W22" t="e">
        <f>_XLL.XPGETDATACELL(((XPQUERYDOC_4!$A22-3)*84)+(XPQUERYDOC_4!W$1-1),"XPQUERYDOC_4")</f>
        <v>#NAME?</v>
      </c>
      <c r="X22" t="e">
        <f>_XLL.XPGETDATACELL(((XPQUERYDOC_4!$A22-3)*84)+(XPQUERYDOC_4!X$1-1),"XPQUERYDOC_4")</f>
        <v>#NAME?</v>
      </c>
      <c r="Y22" t="e">
        <f>_XLL.XPGETDATACELL(((XPQUERYDOC_4!$A22-3)*84)+(XPQUERYDOC_4!Y$1-1),"XPQUERYDOC_4")</f>
        <v>#NAME?</v>
      </c>
      <c r="Z22" t="e">
        <f>_XLL.XPGETDATACELL(((XPQUERYDOC_4!$A22-3)*84)+(XPQUERYDOC_4!Z$1-1),"XPQUERYDOC_4")</f>
        <v>#NAME?</v>
      </c>
      <c r="AA22" t="e">
        <f>_XLL.XPGETDATACELL(((XPQUERYDOC_4!$A22-3)*84)+(XPQUERYDOC_4!AA$1-1),"XPQUERYDOC_4")</f>
        <v>#NAME?</v>
      </c>
      <c r="AB22" t="e">
        <f>_XLL.XPGETDATACELL(((XPQUERYDOC_4!$A22-3)*84)+(XPQUERYDOC_4!AB$1-1),"XPQUERYDOC_4")</f>
        <v>#NAME?</v>
      </c>
      <c r="AC22" t="e">
        <f>_XLL.XPGETDATACELL(((XPQUERYDOC_4!$A22-3)*84)+(XPQUERYDOC_4!AC$1-1),"XPQUERYDOC_4")</f>
        <v>#NAME?</v>
      </c>
      <c r="AD22" t="e">
        <f>_XLL.XPGETDATACELL(((XPQUERYDOC_4!$A22-3)*84)+(XPQUERYDOC_4!AD$1-1),"XPQUERYDOC_4")</f>
        <v>#NAME?</v>
      </c>
      <c r="AE22" t="e">
        <f>_XLL.XPGETDATACELL(((XPQUERYDOC_4!$A22-3)*84)+(XPQUERYDOC_4!AE$1-1),"XPQUERYDOC_4")</f>
        <v>#NAME?</v>
      </c>
      <c r="AF22" t="e">
        <f>_XLL.XPGETDATACELL(((XPQUERYDOC_4!$A22-3)*84)+(XPQUERYDOC_4!AF$1-1),"XPQUERYDOC_4")</f>
        <v>#NAME?</v>
      </c>
      <c r="AG22" t="e">
        <f>_XLL.XPGETDATACELL(((XPQUERYDOC_4!$A22-3)*84)+(XPQUERYDOC_4!AG$1-1),"XPQUERYDOC_4")</f>
        <v>#NAME?</v>
      </c>
      <c r="AH22" t="e">
        <f>_XLL.XPGETDATACELL(((XPQUERYDOC_4!$A22-3)*84)+(XPQUERYDOC_4!AH$1-1),"XPQUERYDOC_4")</f>
        <v>#NAME?</v>
      </c>
      <c r="AI22" t="e">
        <f>_XLL.XPGETDATACELL(((XPQUERYDOC_4!$A22-3)*84)+(XPQUERYDOC_4!AI$1-1),"XPQUERYDOC_4")</f>
        <v>#NAME?</v>
      </c>
      <c r="AJ22" t="e">
        <f>_XLL.XPGETDATACELL(((XPQUERYDOC_4!$A22-3)*84)+(XPQUERYDOC_4!AJ$1-1),"XPQUERYDOC_4")</f>
        <v>#NAME?</v>
      </c>
      <c r="AK22" t="e">
        <f>_XLL.XPGETDATACELL(((XPQUERYDOC_4!$A22-3)*84)+(XPQUERYDOC_4!AK$1-1),"XPQUERYDOC_4")</f>
        <v>#NAME?</v>
      </c>
      <c r="AL22" t="e">
        <f>_XLL.XPGETDATACELL(((XPQUERYDOC_4!$A22-3)*84)+(XPQUERYDOC_4!AL$1-1),"XPQUERYDOC_4")</f>
        <v>#NAME?</v>
      </c>
      <c r="AM22" t="e">
        <f>_XLL.XPGETDATACELL(((XPQUERYDOC_4!$A22-3)*84)+(XPQUERYDOC_4!AM$1-1),"XPQUERYDOC_4")</f>
        <v>#NAME?</v>
      </c>
      <c r="AN22" t="e">
        <f>_XLL.XPGETDATACELL(((XPQUERYDOC_4!$A22-3)*84)+(XPQUERYDOC_4!AN$1-1),"XPQUERYDOC_4")</f>
        <v>#NAME?</v>
      </c>
      <c r="AO22" t="e">
        <f>_XLL.XPGETDATACELL(((XPQUERYDOC_4!$A22-3)*84)+(XPQUERYDOC_4!AO$1-1),"XPQUERYDOC_4")</f>
        <v>#NAME?</v>
      </c>
      <c r="AP22" t="e">
        <f>_XLL.XPGETDATACELL(((XPQUERYDOC_4!$A22-3)*84)+(XPQUERYDOC_4!AP$1-1),"XPQUERYDOC_4")</f>
        <v>#NAME?</v>
      </c>
      <c r="AQ22" t="e">
        <f>_XLL.XPGETDATACELL(((XPQUERYDOC_4!$A22-3)*84)+(XPQUERYDOC_4!AQ$1-1),"XPQUERYDOC_4")</f>
        <v>#NAME?</v>
      </c>
      <c r="AR22" t="e">
        <f>_XLL.XPGETDATACELL(((XPQUERYDOC_4!$A22-3)*84)+(XPQUERYDOC_4!AR$1-1),"XPQUERYDOC_4")</f>
        <v>#NAME?</v>
      </c>
      <c r="AS22" t="e">
        <f>_XLL.XPGETDATACELL(((XPQUERYDOC_4!$A22-3)*84)+(XPQUERYDOC_4!AS$1-1),"XPQUERYDOC_4")</f>
        <v>#NAME?</v>
      </c>
      <c r="AT22" t="e">
        <f>_XLL.XPGETDATACELL(((XPQUERYDOC_4!$A22-3)*84)+(XPQUERYDOC_4!AT$1-1),"XPQUERYDOC_4")</f>
        <v>#NAME?</v>
      </c>
      <c r="AU22" t="e">
        <f>_XLL.XPGETDATACELL(((XPQUERYDOC_4!$A22-3)*84)+(XPQUERYDOC_4!AU$1-1),"XPQUERYDOC_4")</f>
        <v>#NAME?</v>
      </c>
      <c r="AV22" t="e">
        <f>_XLL.XPGETDATACELL(((XPQUERYDOC_4!$A22-3)*84)+(XPQUERYDOC_4!AV$1-1),"XPQUERYDOC_4")</f>
        <v>#NAME?</v>
      </c>
      <c r="AW22" t="e">
        <f>_XLL.XPGETDATACELL(((XPQUERYDOC_4!$A22-3)*84)+(XPQUERYDOC_4!AW$1-1),"XPQUERYDOC_4")</f>
        <v>#NAME?</v>
      </c>
      <c r="AX22" t="e">
        <f>_XLL.XPGETDATACELL(((XPQUERYDOC_4!$A22-3)*84)+(XPQUERYDOC_4!AX$1-1),"XPQUERYDOC_4")</f>
        <v>#NAME?</v>
      </c>
      <c r="AY22" t="e">
        <f>_XLL.XPGETDATACELL(((XPQUERYDOC_4!$A22-3)*84)+(XPQUERYDOC_4!AY$1-1),"XPQUERYDOC_4")</f>
        <v>#NAME?</v>
      </c>
      <c r="AZ22" t="e">
        <f>_XLL.XPGETDATACELL(((XPQUERYDOC_4!$A22-3)*84)+(XPQUERYDOC_4!AZ$1-1),"XPQUERYDOC_4")</f>
        <v>#NAME?</v>
      </c>
      <c r="BA22" t="e">
        <f>_XLL.XPGETDATACELL(((XPQUERYDOC_4!$A22-3)*84)+(XPQUERYDOC_4!BA$1-1),"XPQUERYDOC_4")</f>
        <v>#NAME?</v>
      </c>
      <c r="BB22" t="e">
        <f>_XLL.XPGETDATACELL(((XPQUERYDOC_4!$A22-3)*84)+(XPQUERYDOC_4!BB$1-1),"XPQUERYDOC_4")</f>
        <v>#NAME?</v>
      </c>
      <c r="BC22" t="e">
        <f>_XLL.XPGETDATACELL(((XPQUERYDOC_4!$A22-3)*84)+(XPQUERYDOC_4!BC$1-1),"XPQUERYDOC_4")</f>
        <v>#NAME?</v>
      </c>
      <c r="BD22" t="e">
        <f>_XLL.XPGETDATACELL(((XPQUERYDOC_4!$A22-3)*84)+(XPQUERYDOC_4!BD$1-1),"XPQUERYDOC_4")</f>
        <v>#NAME?</v>
      </c>
      <c r="BE22" t="e">
        <f>_XLL.XPGETDATACELL(((XPQUERYDOC_4!$A22-3)*84)+(XPQUERYDOC_4!BE$1-1),"XPQUERYDOC_4")</f>
        <v>#NAME?</v>
      </c>
      <c r="BF22" t="e">
        <f>_XLL.XPGETDATACELL(((XPQUERYDOC_4!$A22-3)*84)+(XPQUERYDOC_4!BF$1-1),"XPQUERYDOC_4")</f>
        <v>#NAME?</v>
      </c>
      <c r="BG22" t="e">
        <f>_XLL.XPGETDATACELL(((XPQUERYDOC_4!$A22-3)*84)+(XPQUERYDOC_4!BG$1-1),"XPQUERYDOC_4")</f>
        <v>#NAME?</v>
      </c>
      <c r="BH22" t="e">
        <f>_XLL.XPGETDATACELL(((XPQUERYDOC_4!$A22-3)*84)+(XPQUERYDOC_4!BH$1-1),"XPQUERYDOC_4")</f>
        <v>#NAME?</v>
      </c>
      <c r="BI22" t="e">
        <f>_XLL.XPGETDATACELL(((XPQUERYDOC_4!$A22-3)*84)+(XPQUERYDOC_4!BI$1-1),"XPQUERYDOC_4")</f>
        <v>#NAME?</v>
      </c>
      <c r="BJ22" t="e">
        <f>_XLL.XPGETDATACELL(((XPQUERYDOC_4!$A22-3)*84)+(XPQUERYDOC_4!BJ$1-1),"XPQUERYDOC_4")</f>
        <v>#NAME?</v>
      </c>
      <c r="BK22" t="e">
        <f>_XLL.XPGETDATACELL(((XPQUERYDOC_4!$A22-3)*84)+(XPQUERYDOC_4!BK$1-1),"XPQUERYDOC_4")</f>
        <v>#NAME?</v>
      </c>
      <c r="BL22" t="e">
        <f>_XLL.XPGETDATACELL(((XPQUERYDOC_4!$A22-3)*84)+(XPQUERYDOC_4!BL$1-1),"XPQUERYDOC_4")</f>
        <v>#NAME?</v>
      </c>
      <c r="BM22" t="e">
        <f>_XLL.XPGETDATACELL(((XPQUERYDOC_4!$A22-3)*84)+(XPQUERYDOC_4!BM$1-1),"XPQUERYDOC_4")</f>
        <v>#NAME?</v>
      </c>
      <c r="BN22" t="e">
        <f>_XLL.XPGETDATACELL(((XPQUERYDOC_4!$A22-3)*84)+(XPQUERYDOC_4!BN$1-1),"XPQUERYDOC_4")</f>
        <v>#NAME?</v>
      </c>
      <c r="BO22" t="e">
        <f>_XLL.XPGETDATACELL(((XPQUERYDOC_4!$A22-3)*84)+(XPQUERYDOC_4!BO$1-1),"XPQUERYDOC_4")</f>
        <v>#NAME?</v>
      </c>
      <c r="BP22" t="e">
        <f>_XLL.XPGETDATACELL(((XPQUERYDOC_4!$A22-3)*84)+(XPQUERYDOC_4!BP$1-1),"XPQUERYDOC_4")</f>
        <v>#NAME?</v>
      </c>
      <c r="BQ22" t="e">
        <f>_XLL.XPGETDATACELL(((XPQUERYDOC_4!$A22-3)*84)+(XPQUERYDOC_4!BQ$1-1),"XPQUERYDOC_4")</f>
        <v>#NAME?</v>
      </c>
      <c r="BR22" t="e">
        <f>_XLL.XPGETDATACELL(((XPQUERYDOC_4!$A22-3)*84)+(XPQUERYDOC_4!BR$1-1),"XPQUERYDOC_4")</f>
        <v>#NAME?</v>
      </c>
      <c r="BS22" t="e">
        <f>_XLL.XPGETDATACELL(((XPQUERYDOC_4!$A22-3)*84)+(XPQUERYDOC_4!BS$1-1),"XPQUERYDOC_4")</f>
        <v>#NAME?</v>
      </c>
      <c r="BT22" t="e">
        <f>_XLL.XPGETDATACELL(((XPQUERYDOC_4!$A22-3)*84)+(XPQUERYDOC_4!BT$1-1),"XPQUERYDOC_4")</f>
        <v>#NAME?</v>
      </c>
      <c r="BU22" t="e">
        <f>_XLL.XPGETDATACELL(((XPQUERYDOC_4!$A22-3)*84)+(XPQUERYDOC_4!BU$1-1),"XPQUERYDOC_4")</f>
        <v>#NAME?</v>
      </c>
      <c r="BV22" t="e">
        <f>_XLL.XPGETDATACELL(((XPQUERYDOC_4!$A22-3)*84)+(XPQUERYDOC_4!BV$1-1),"XPQUERYDOC_4")</f>
        <v>#NAME?</v>
      </c>
      <c r="BW22" t="e">
        <f>_XLL.XPGETDATACELL(((XPQUERYDOC_4!$A22-3)*84)+(XPQUERYDOC_4!BW$1-1),"XPQUERYDOC_4")</f>
        <v>#NAME?</v>
      </c>
      <c r="BX22" t="e">
        <f>_XLL.XPGETDATACELL(((XPQUERYDOC_4!$A22-3)*84)+(XPQUERYDOC_4!BX$1-1),"XPQUERYDOC_4")</f>
        <v>#NAME?</v>
      </c>
      <c r="BY22" t="e">
        <f>_XLL.XPGETDATACELL(((XPQUERYDOC_4!$A22-3)*84)+(XPQUERYDOC_4!BY$1-1),"XPQUERYDOC_4")</f>
        <v>#NAME?</v>
      </c>
      <c r="BZ22" t="e">
        <f>_XLL.XPGETDATACELL(((XPQUERYDOC_4!$A22-3)*84)+(XPQUERYDOC_4!BZ$1-1),"XPQUERYDOC_4")</f>
        <v>#NAME?</v>
      </c>
      <c r="CA22" t="e">
        <f>_XLL.XPGETDATACELL(((XPQUERYDOC_4!$A22-3)*84)+(XPQUERYDOC_4!CA$1-1),"XPQUERYDOC_4")</f>
        <v>#NAME?</v>
      </c>
      <c r="CB22" t="e">
        <f>_XLL.XPGETDATACELL(((XPQUERYDOC_4!$A22-3)*84)+(XPQUERYDOC_4!CB$1-1),"XPQUERYDOC_4")</f>
        <v>#NAME?</v>
      </c>
      <c r="CC22" t="e">
        <f>_XLL.XPGETDATACELL(((XPQUERYDOC_4!$A22-3)*84)+(XPQUERYDOC_4!CC$1-1),"XPQUERYDOC_4")</f>
        <v>#NAME?</v>
      </c>
      <c r="CD22" t="e">
        <f>_XLL.XPGETDATACELL(((XPQUERYDOC_4!$A22-3)*84)+(XPQUERYDOC_4!CD$1-1),"XPQUERYDOC_4")</f>
        <v>#NAME?</v>
      </c>
      <c r="CE22" t="e">
        <f>_XLL.XPGETDATACELL(((XPQUERYDOC_4!$A22-3)*84)+(XPQUERYDOC_4!CE$1-1),"XPQUERYDOC_4")</f>
        <v>#NAME?</v>
      </c>
      <c r="CF22" t="e">
        <f>_XLL.XPGETDATACELL(((XPQUERYDOC_4!$A22-3)*84)+(XPQUERYDOC_4!CF$1-1),"XPQUERYDOC_4")</f>
        <v>#NAME?</v>
      </c>
      <c r="CG22" t="e">
        <f>_XLL.XPGETDATACELL(((XPQUERYDOC_4!$A22-3)*84)+(XPQUERYDOC_4!CG$1-1),"XPQUERYDOC_4")</f>
        <v>#NAME?</v>
      </c>
      <c r="CH22" t="e">
        <f>_XLL.XPGETDATACELL(((XPQUERYDOC_4!$A22-3)*84)+(XPQUERYDOC_4!CH$1-1),"XPQUERYDOC_4")</f>
        <v>#NAME?</v>
      </c>
    </row>
    <row r="23" spans="2:86" ht="12.75">
      <c r="B23" t="e">
        <f>_XLL.XPGETDIMLABEL(2,18,"XPQUERYDOC_4")</f>
        <v>#NAME?</v>
      </c>
      <c r="C23" t="e">
        <f>_XLL.XPGETDATACELL(((XPQUERYDOC_4!$A23-3)*84)+(XPQUERYDOC_4!C$1-1),"XPQUERYDOC_4")</f>
        <v>#NAME?</v>
      </c>
      <c r="D23" t="e">
        <f>_XLL.XPGETDATACELL(((XPQUERYDOC_4!$A23-3)*84)+(XPQUERYDOC_4!D$1-1),"XPQUERYDOC_4")</f>
        <v>#NAME?</v>
      </c>
      <c r="E23" t="e">
        <f>_XLL.XPGETDATACELL(((XPQUERYDOC_4!$A23-3)*84)+(XPQUERYDOC_4!E$1-1),"XPQUERYDOC_4")</f>
        <v>#NAME?</v>
      </c>
      <c r="F23" t="e">
        <f>_XLL.XPGETDATACELL(((XPQUERYDOC_4!$A23-3)*84)+(XPQUERYDOC_4!F$1-1),"XPQUERYDOC_4")</f>
        <v>#NAME?</v>
      </c>
      <c r="G23" t="e">
        <f>_XLL.XPGETDATACELL(((XPQUERYDOC_4!$A23-3)*84)+(XPQUERYDOC_4!G$1-1),"XPQUERYDOC_4")</f>
        <v>#NAME?</v>
      </c>
      <c r="H23" t="e">
        <f>_XLL.XPGETDATACELL(((XPQUERYDOC_4!$A23-3)*84)+(XPQUERYDOC_4!H$1-1),"XPQUERYDOC_4")</f>
        <v>#NAME?</v>
      </c>
      <c r="I23" t="e">
        <f>_XLL.XPGETDATACELL(((XPQUERYDOC_4!$A23-3)*84)+(XPQUERYDOC_4!I$1-1),"XPQUERYDOC_4")</f>
        <v>#NAME?</v>
      </c>
      <c r="J23" t="e">
        <f>_XLL.XPGETDATACELL(((XPQUERYDOC_4!$A23-3)*84)+(XPQUERYDOC_4!J$1-1),"XPQUERYDOC_4")</f>
        <v>#NAME?</v>
      </c>
      <c r="K23" t="e">
        <f>_XLL.XPGETDATACELL(((XPQUERYDOC_4!$A23-3)*84)+(XPQUERYDOC_4!K$1-1),"XPQUERYDOC_4")</f>
        <v>#NAME?</v>
      </c>
      <c r="L23" t="e">
        <f>_XLL.XPGETDATACELL(((XPQUERYDOC_4!$A23-3)*84)+(XPQUERYDOC_4!L$1-1),"XPQUERYDOC_4")</f>
        <v>#NAME?</v>
      </c>
      <c r="M23" t="e">
        <f>_XLL.XPGETDATACELL(((XPQUERYDOC_4!$A23-3)*84)+(XPQUERYDOC_4!M$1-1),"XPQUERYDOC_4")</f>
        <v>#NAME?</v>
      </c>
      <c r="N23" t="e">
        <f>_XLL.XPGETDATACELL(((XPQUERYDOC_4!$A23-3)*84)+(XPQUERYDOC_4!N$1-1),"XPQUERYDOC_4")</f>
        <v>#NAME?</v>
      </c>
      <c r="O23" t="e">
        <f>_XLL.XPGETDATACELL(((XPQUERYDOC_4!$A23-3)*84)+(XPQUERYDOC_4!O$1-1),"XPQUERYDOC_4")</f>
        <v>#NAME?</v>
      </c>
      <c r="P23" t="e">
        <f>_XLL.XPGETDATACELL(((XPQUERYDOC_4!$A23-3)*84)+(XPQUERYDOC_4!P$1-1),"XPQUERYDOC_4")</f>
        <v>#NAME?</v>
      </c>
      <c r="Q23" t="e">
        <f>_XLL.XPGETDATACELL(((XPQUERYDOC_4!$A23-3)*84)+(XPQUERYDOC_4!Q$1-1),"XPQUERYDOC_4")</f>
        <v>#NAME?</v>
      </c>
      <c r="R23" t="e">
        <f>_XLL.XPGETDATACELL(((XPQUERYDOC_4!$A23-3)*84)+(XPQUERYDOC_4!R$1-1),"XPQUERYDOC_4")</f>
        <v>#NAME?</v>
      </c>
      <c r="S23" t="e">
        <f>_XLL.XPGETDATACELL(((XPQUERYDOC_4!$A23-3)*84)+(XPQUERYDOC_4!S$1-1),"XPQUERYDOC_4")</f>
        <v>#NAME?</v>
      </c>
      <c r="T23" t="e">
        <f>_XLL.XPGETDATACELL(((XPQUERYDOC_4!$A23-3)*84)+(XPQUERYDOC_4!T$1-1),"XPQUERYDOC_4")</f>
        <v>#NAME?</v>
      </c>
      <c r="U23" t="e">
        <f>_XLL.XPGETDATACELL(((XPQUERYDOC_4!$A23-3)*84)+(XPQUERYDOC_4!U$1-1),"XPQUERYDOC_4")</f>
        <v>#NAME?</v>
      </c>
      <c r="V23" t="e">
        <f>_XLL.XPGETDATACELL(((XPQUERYDOC_4!$A23-3)*84)+(XPQUERYDOC_4!V$1-1),"XPQUERYDOC_4")</f>
        <v>#NAME?</v>
      </c>
      <c r="W23" t="e">
        <f>_XLL.XPGETDATACELL(((XPQUERYDOC_4!$A23-3)*84)+(XPQUERYDOC_4!W$1-1),"XPQUERYDOC_4")</f>
        <v>#NAME?</v>
      </c>
      <c r="X23" t="e">
        <f>_XLL.XPGETDATACELL(((XPQUERYDOC_4!$A23-3)*84)+(XPQUERYDOC_4!X$1-1),"XPQUERYDOC_4")</f>
        <v>#NAME?</v>
      </c>
      <c r="Y23" t="e">
        <f>_XLL.XPGETDATACELL(((XPQUERYDOC_4!$A23-3)*84)+(XPQUERYDOC_4!Y$1-1),"XPQUERYDOC_4")</f>
        <v>#NAME?</v>
      </c>
      <c r="Z23" t="e">
        <f>_XLL.XPGETDATACELL(((XPQUERYDOC_4!$A23-3)*84)+(XPQUERYDOC_4!Z$1-1),"XPQUERYDOC_4")</f>
        <v>#NAME?</v>
      </c>
      <c r="AA23" t="e">
        <f>_XLL.XPGETDATACELL(((XPQUERYDOC_4!$A23-3)*84)+(XPQUERYDOC_4!AA$1-1),"XPQUERYDOC_4")</f>
        <v>#NAME?</v>
      </c>
      <c r="AB23" t="e">
        <f>_XLL.XPGETDATACELL(((XPQUERYDOC_4!$A23-3)*84)+(XPQUERYDOC_4!AB$1-1),"XPQUERYDOC_4")</f>
        <v>#NAME?</v>
      </c>
      <c r="AC23" t="e">
        <f>_XLL.XPGETDATACELL(((XPQUERYDOC_4!$A23-3)*84)+(XPQUERYDOC_4!AC$1-1),"XPQUERYDOC_4")</f>
        <v>#NAME?</v>
      </c>
      <c r="AD23" t="e">
        <f>_XLL.XPGETDATACELL(((XPQUERYDOC_4!$A23-3)*84)+(XPQUERYDOC_4!AD$1-1),"XPQUERYDOC_4")</f>
        <v>#NAME?</v>
      </c>
      <c r="AE23" t="e">
        <f>_XLL.XPGETDATACELL(((XPQUERYDOC_4!$A23-3)*84)+(XPQUERYDOC_4!AE$1-1),"XPQUERYDOC_4")</f>
        <v>#NAME?</v>
      </c>
      <c r="AF23" t="e">
        <f>_XLL.XPGETDATACELL(((XPQUERYDOC_4!$A23-3)*84)+(XPQUERYDOC_4!AF$1-1),"XPQUERYDOC_4")</f>
        <v>#NAME?</v>
      </c>
      <c r="AG23" t="e">
        <f>_XLL.XPGETDATACELL(((XPQUERYDOC_4!$A23-3)*84)+(XPQUERYDOC_4!AG$1-1),"XPQUERYDOC_4")</f>
        <v>#NAME?</v>
      </c>
      <c r="AH23" t="e">
        <f>_XLL.XPGETDATACELL(((XPQUERYDOC_4!$A23-3)*84)+(XPQUERYDOC_4!AH$1-1),"XPQUERYDOC_4")</f>
        <v>#NAME?</v>
      </c>
      <c r="AI23" t="e">
        <f>_XLL.XPGETDATACELL(((XPQUERYDOC_4!$A23-3)*84)+(XPQUERYDOC_4!AI$1-1),"XPQUERYDOC_4")</f>
        <v>#NAME?</v>
      </c>
      <c r="AJ23" t="e">
        <f>_XLL.XPGETDATACELL(((XPQUERYDOC_4!$A23-3)*84)+(XPQUERYDOC_4!AJ$1-1),"XPQUERYDOC_4")</f>
        <v>#NAME?</v>
      </c>
      <c r="AK23" t="e">
        <f>_XLL.XPGETDATACELL(((XPQUERYDOC_4!$A23-3)*84)+(XPQUERYDOC_4!AK$1-1),"XPQUERYDOC_4")</f>
        <v>#NAME?</v>
      </c>
      <c r="AL23" t="e">
        <f>_XLL.XPGETDATACELL(((XPQUERYDOC_4!$A23-3)*84)+(XPQUERYDOC_4!AL$1-1),"XPQUERYDOC_4")</f>
        <v>#NAME?</v>
      </c>
      <c r="AM23" t="e">
        <f>_XLL.XPGETDATACELL(((XPQUERYDOC_4!$A23-3)*84)+(XPQUERYDOC_4!AM$1-1),"XPQUERYDOC_4")</f>
        <v>#NAME?</v>
      </c>
      <c r="AN23" t="e">
        <f>_XLL.XPGETDATACELL(((XPQUERYDOC_4!$A23-3)*84)+(XPQUERYDOC_4!AN$1-1),"XPQUERYDOC_4")</f>
        <v>#NAME?</v>
      </c>
      <c r="AO23" t="e">
        <f>_XLL.XPGETDATACELL(((XPQUERYDOC_4!$A23-3)*84)+(XPQUERYDOC_4!AO$1-1),"XPQUERYDOC_4")</f>
        <v>#NAME?</v>
      </c>
      <c r="AP23" t="e">
        <f>_XLL.XPGETDATACELL(((XPQUERYDOC_4!$A23-3)*84)+(XPQUERYDOC_4!AP$1-1),"XPQUERYDOC_4")</f>
        <v>#NAME?</v>
      </c>
      <c r="AQ23" t="e">
        <f>_XLL.XPGETDATACELL(((XPQUERYDOC_4!$A23-3)*84)+(XPQUERYDOC_4!AQ$1-1),"XPQUERYDOC_4")</f>
        <v>#NAME?</v>
      </c>
      <c r="AR23" t="e">
        <f>_XLL.XPGETDATACELL(((XPQUERYDOC_4!$A23-3)*84)+(XPQUERYDOC_4!AR$1-1),"XPQUERYDOC_4")</f>
        <v>#NAME?</v>
      </c>
      <c r="AS23" t="e">
        <f>_XLL.XPGETDATACELL(((XPQUERYDOC_4!$A23-3)*84)+(XPQUERYDOC_4!AS$1-1),"XPQUERYDOC_4")</f>
        <v>#NAME?</v>
      </c>
      <c r="AT23" t="e">
        <f>_XLL.XPGETDATACELL(((XPQUERYDOC_4!$A23-3)*84)+(XPQUERYDOC_4!AT$1-1),"XPQUERYDOC_4")</f>
        <v>#NAME?</v>
      </c>
      <c r="AU23" t="e">
        <f>_XLL.XPGETDATACELL(((XPQUERYDOC_4!$A23-3)*84)+(XPQUERYDOC_4!AU$1-1),"XPQUERYDOC_4")</f>
        <v>#NAME?</v>
      </c>
      <c r="AV23" t="e">
        <f>_XLL.XPGETDATACELL(((XPQUERYDOC_4!$A23-3)*84)+(XPQUERYDOC_4!AV$1-1),"XPQUERYDOC_4")</f>
        <v>#NAME?</v>
      </c>
      <c r="AW23" t="e">
        <f>_XLL.XPGETDATACELL(((XPQUERYDOC_4!$A23-3)*84)+(XPQUERYDOC_4!AW$1-1),"XPQUERYDOC_4")</f>
        <v>#NAME?</v>
      </c>
      <c r="AX23" t="e">
        <f>_XLL.XPGETDATACELL(((XPQUERYDOC_4!$A23-3)*84)+(XPQUERYDOC_4!AX$1-1),"XPQUERYDOC_4")</f>
        <v>#NAME?</v>
      </c>
      <c r="AY23" t="e">
        <f>_XLL.XPGETDATACELL(((XPQUERYDOC_4!$A23-3)*84)+(XPQUERYDOC_4!AY$1-1),"XPQUERYDOC_4")</f>
        <v>#NAME?</v>
      </c>
      <c r="AZ23" t="e">
        <f>_XLL.XPGETDATACELL(((XPQUERYDOC_4!$A23-3)*84)+(XPQUERYDOC_4!AZ$1-1),"XPQUERYDOC_4")</f>
        <v>#NAME?</v>
      </c>
      <c r="BA23" t="e">
        <f>_XLL.XPGETDATACELL(((XPQUERYDOC_4!$A23-3)*84)+(XPQUERYDOC_4!BA$1-1),"XPQUERYDOC_4")</f>
        <v>#NAME?</v>
      </c>
      <c r="BB23" t="e">
        <f>_XLL.XPGETDATACELL(((XPQUERYDOC_4!$A23-3)*84)+(XPQUERYDOC_4!BB$1-1),"XPQUERYDOC_4")</f>
        <v>#NAME?</v>
      </c>
      <c r="BC23" t="e">
        <f>_XLL.XPGETDATACELL(((XPQUERYDOC_4!$A23-3)*84)+(XPQUERYDOC_4!BC$1-1),"XPQUERYDOC_4")</f>
        <v>#NAME?</v>
      </c>
      <c r="BD23" t="e">
        <f>_XLL.XPGETDATACELL(((XPQUERYDOC_4!$A23-3)*84)+(XPQUERYDOC_4!BD$1-1),"XPQUERYDOC_4")</f>
        <v>#NAME?</v>
      </c>
      <c r="BE23" t="e">
        <f>_XLL.XPGETDATACELL(((XPQUERYDOC_4!$A23-3)*84)+(XPQUERYDOC_4!BE$1-1),"XPQUERYDOC_4")</f>
        <v>#NAME?</v>
      </c>
      <c r="BF23" t="e">
        <f>_XLL.XPGETDATACELL(((XPQUERYDOC_4!$A23-3)*84)+(XPQUERYDOC_4!BF$1-1),"XPQUERYDOC_4")</f>
        <v>#NAME?</v>
      </c>
      <c r="BG23" t="e">
        <f>_XLL.XPGETDATACELL(((XPQUERYDOC_4!$A23-3)*84)+(XPQUERYDOC_4!BG$1-1),"XPQUERYDOC_4")</f>
        <v>#NAME?</v>
      </c>
      <c r="BH23" t="e">
        <f>_XLL.XPGETDATACELL(((XPQUERYDOC_4!$A23-3)*84)+(XPQUERYDOC_4!BH$1-1),"XPQUERYDOC_4")</f>
        <v>#NAME?</v>
      </c>
      <c r="BI23" t="e">
        <f>_XLL.XPGETDATACELL(((XPQUERYDOC_4!$A23-3)*84)+(XPQUERYDOC_4!BI$1-1),"XPQUERYDOC_4")</f>
        <v>#NAME?</v>
      </c>
      <c r="BJ23" t="e">
        <f>_XLL.XPGETDATACELL(((XPQUERYDOC_4!$A23-3)*84)+(XPQUERYDOC_4!BJ$1-1),"XPQUERYDOC_4")</f>
        <v>#NAME?</v>
      </c>
      <c r="BK23" t="e">
        <f>_XLL.XPGETDATACELL(((XPQUERYDOC_4!$A23-3)*84)+(XPQUERYDOC_4!BK$1-1),"XPQUERYDOC_4")</f>
        <v>#NAME?</v>
      </c>
      <c r="BL23" t="e">
        <f>_XLL.XPGETDATACELL(((XPQUERYDOC_4!$A23-3)*84)+(XPQUERYDOC_4!BL$1-1),"XPQUERYDOC_4")</f>
        <v>#NAME?</v>
      </c>
      <c r="BM23" t="e">
        <f>_XLL.XPGETDATACELL(((XPQUERYDOC_4!$A23-3)*84)+(XPQUERYDOC_4!BM$1-1),"XPQUERYDOC_4")</f>
        <v>#NAME?</v>
      </c>
      <c r="BN23" t="e">
        <f>_XLL.XPGETDATACELL(((XPQUERYDOC_4!$A23-3)*84)+(XPQUERYDOC_4!BN$1-1),"XPQUERYDOC_4")</f>
        <v>#NAME?</v>
      </c>
      <c r="BO23" t="e">
        <f>_XLL.XPGETDATACELL(((XPQUERYDOC_4!$A23-3)*84)+(XPQUERYDOC_4!BO$1-1),"XPQUERYDOC_4")</f>
        <v>#NAME?</v>
      </c>
      <c r="BP23" t="e">
        <f>_XLL.XPGETDATACELL(((XPQUERYDOC_4!$A23-3)*84)+(XPQUERYDOC_4!BP$1-1),"XPQUERYDOC_4")</f>
        <v>#NAME?</v>
      </c>
      <c r="BQ23" t="e">
        <f>_XLL.XPGETDATACELL(((XPQUERYDOC_4!$A23-3)*84)+(XPQUERYDOC_4!BQ$1-1),"XPQUERYDOC_4")</f>
        <v>#NAME?</v>
      </c>
      <c r="BR23" t="e">
        <f>_XLL.XPGETDATACELL(((XPQUERYDOC_4!$A23-3)*84)+(XPQUERYDOC_4!BR$1-1),"XPQUERYDOC_4")</f>
        <v>#NAME?</v>
      </c>
      <c r="BS23" t="e">
        <f>_XLL.XPGETDATACELL(((XPQUERYDOC_4!$A23-3)*84)+(XPQUERYDOC_4!BS$1-1),"XPQUERYDOC_4")</f>
        <v>#NAME?</v>
      </c>
      <c r="BT23" t="e">
        <f>_XLL.XPGETDATACELL(((XPQUERYDOC_4!$A23-3)*84)+(XPQUERYDOC_4!BT$1-1),"XPQUERYDOC_4")</f>
        <v>#NAME?</v>
      </c>
      <c r="BU23" t="e">
        <f>_XLL.XPGETDATACELL(((XPQUERYDOC_4!$A23-3)*84)+(XPQUERYDOC_4!BU$1-1),"XPQUERYDOC_4")</f>
        <v>#NAME?</v>
      </c>
      <c r="BV23" t="e">
        <f>_XLL.XPGETDATACELL(((XPQUERYDOC_4!$A23-3)*84)+(XPQUERYDOC_4!BV$1-1),"XPQUERYDOC_4")</f>
        <v>#NAME?</v>
      </c>
      <c r="BW23" t="e">
        <f>_XLL.XPGETDATACELL(((XPQUERYDOC_4!$A23-3)*84)+(XPQUERYDOC_4!BW$1-1),"XPQUERYDOC_4")</f>
        <v>#NAME?</v>
      </c>
      <c r="BX23" t="e">
        <f>_XLL.XPGETDATACELL(((XPQUERYDOC_4!$A23-3)*84)+(XPQUERYDOC_4!BX$1-1),"XPQUERYDOC_4")</f>
        <v>#NAME?</v>
      </c>
      <c r="BY23" t="e">
        <f>_XLL.XPGETDATACELL(((XPQUERYDOC_4!$A23-3)*84)+(XPQUERYDOC_4!BY$1-1),"XPQUERYDOC_4")</f>
        <v>#NAME?</v>
      </c>
      <c r="BZ23" t="e">
        <f>_XLL.XPGETDATACELL(((XPQUERYDOC_4!$A23-3)*84)+(XPQUERYDOC_4!BZ$1-1),"XPQUERYDOC_4")</f>
        <v>#NAME?</v>
      </c>
      <c r="CA23" t="e">
        <f>_XLL.XPGETDATACELL(((XPQUERYDOC_4!$A23-3)*84)+(XPQUERYDOC_4!CA$1-1),"XPQUERYDOC_4")</f>
        <v>#NAME?</v>
      </c>
      <c r="CB23" t="e">
        <f>_XLL.XPGETDATACELL(((XPQUERYDOC_4!$A23-3)*84)+(XPQUERYDOC_4!CB$1-1),"XPQUERYDOC_4")</f>
        <v>#NAME?</v>
      </c>
      <c r="CC23" t="e">
        <f>_XLL.XPGETDATACELL(((XPQUERYDOC_4!$A23-3)*84)+(XPQUERYDOC_4!CC$1-1),"XPQUERYDOC_4")</f>
        <v>#NAME?</v>
      </c>
      <c r="CD23" t="e">
        <f>_XLL.XPGETDATACELL(((XPQUERYDOC_4!$A23-3)*84)+(XPQUERYDOC_4!CD$1-1),"XPQUERYDOC_4")</f>
        <v>#NAME?</v>
      </c>
      <c r="CE23" t="e">
        <f>_XLL.XPGETDATACELL(((XPQUERYDOC_4!$A23-3)*84)+(XPQUERYDOC_4!CE$1-1),"XPQUERYDOC_4")</f>
        <v>#NAME?</v>
      </c>
      <c r="CF23" t="e">
        <f>_XLL.XPGETDATACELL(((XPQUERYDOC_4!$A23-3)*84)+(XPQUERYDOC_4!CF$1-1),"XPQUERYDOC_4")</f>
        <v>#NAME?</v>
      </c>
      <c r="CG23" t="e">
        <f>_XLL.XPGETDATACELL(((XPQUERYDOC_4!$A23-3)*84)+(XPQUERYDOC_4!CG$1-1),"XPQUERYDOC_4")</f>
        <v>#NAME?</v>
      </c>
      <c r="CH23" t="e">
        <f>_XLL.XPGETDATACELL(((XPQUERYDOC_4!$A23-3)*84)+(XPQUERYDOC_4!CH$1-1),"XPQUERYDOC_4")</f>
        <v>#NAME?</v>
      </c>
    </row>
    <row r="24" spans="1:86" ht="12.75">
      <c r="A24" t="e">
        <f>_XLL.XPGETDIMLABEL(3,1,"XPQUERYDOC_4")</f>
        <v>#NAME?</v>
      </c>
      <c r="B24" t="e">
        <f>_XLL.XPGETDIMLABEL(2,0,"XPQUERYDOC_4")</f>
        <v>#NAME?</v>
      </c>
      <c r="C24" t="e">
        <f>_XLL.XPGETDATACELL(((XPQUERYDOC_4!$A24-3)*84)+(XPQUERYDOC_4!C$1-1),"XPQUERYDOC_4")</f>
        <v>#NAME?</v>
      </c>
      <c r="D24" t="e">
        <f>_XLL.XPGETDATACELL(((XPQUERYDOC_4!$A24-3)*84)+(XPQUERYDOC_4!D$1-1),"XPQUERYDOC_4")</f>
        <v>#NAME?</v>
      </c>
      <c r="E24" t="e">
        <f>_XLL.XPGETDATACELL(((XPQUERYDOC_4!$A24-3)*84)+(XPQUERYDOC_4!E$1-1),"XPQUERYDOC_4")</f>
        <v>#NAME?</v>
      </c>
      <c r="F24" t="e">
        <f>_XLL.XPGETDATACELL(((XPQUERYDOC_4!$A24-3)*84)+(XPQUERYDOC_4!F$1-1),"XPQUERYDOC_4")</f>
        <v>#NAME?</v>
      </c>
      <c r="G24" t="e">
        <f>_XLL.XPGETDATACELL(((XPQUERYDOC_4!$A24-3)*84)+(XPQUERYDOC_4!G$1-1),"XPQUERYDOC_4")</f>
        <v>#NAME?</v>
      </c>
      <c r="H24" t="e">
        <f>_XLL.XPGETDATACELL(((XPQUERYDOC_4!$A24-3)*84)+(XPQUERYDOC_4!H$1-1),"XPQUERYDOC_4")</f>
        <v>#NAME?</v>
      </c>
      <c r="I24" t="e">
        <f>_XLL.XPGETDATACELL(((XPQUERYDOC_4!$A24-3)*84)+(XPQUERYDOC_4!I$1-1),"XPQUERYDOC_4")</f>
        <v>#NAME?</v>
      </c>
      <c r="J24" t="e">
        <f>_XLL.XPGETDATACELL(((XPQUERYDOC_4!$A24-3)*84)+(XPQUERYDOC_4!J$1-1),"XPQUERYDOC_4")</f>
        <v>#NAME?</v>
      </c>
      <c r="K24" t="e">
        <f>_XLL.XPGETDATACELL(((XPQUERYDOC_4!$A24-3)*84)+(XPQUERYDOC_4!K$1-1),"XPQUERYDOC_4")</f>
        <v>#NAME?</v>
      </c>
      <c r="L24" t="e">
        <f>_XLL.XPGETDATACELL(((XPQUERYDOC_4!$A24-3)*84)+(XPQUERYDOC_4!L$1-1),"XPQUERYDOC_4")</f>
        <v>#NAME?</v>
      </c>
      <c r="M24" t="e">
        <f>_XLL.XPGETDATACELL(((XPQUERYDOC_4!$A24-3)*84)+(XPQUERYDOC_4!M$1-1),"XPQUERYDOC_4")</f>
        <v>#NAME?</v>
      </c>
      <c r="N24" t="e">
        <f>_XLL.XPGETDATACELL(((XPQUERYDOC_4!$A24-3)*84)+(XPQUERYDOC_4!N$1-1),"XPQUERYDOC_4")</f>
        <v>#NAME?</v>
      </c>
      <c r="O24" t="e">
        <f>_XLL.XPGETDATACELL(((XPQUERYDOC_4!$A24-3)*84)+(XPQUERYDOC_4!O$1-1),"XPQUERYDOC_4")</f>
        <v>#NAME?</v>
      </c>
      <c r="P24" t="e">
        <f>_XLL.XPGETDATACELL(((XPQUERYDOC_4!$A24-3)*84)+(XPQUERYDOC_4!P$1-1),"XPQUERYDOC_4")</f>
        <v>#NAME?</v>
      </c>
      <c r="Q24" t="e">
        <f>_XLL.XPGETDATACELL(((XPQUERYDOC_4!$A24-3)*84)+(XPQUERYDOC_4!Q$1-1),"XPQUERYDOC_4")</f>
        <v>#NAME?</v>
      </c>
      <c r="R24" t="e">
        <f>_XLL.XPGETDATACELL(((XPQUERYDOC_4!$A24-3)*84)+(XPQUERYDOC_4!R$1-1),"XPQUERYDOC_4")</f>
        <v>#NAME?</v>
      </c>
      <c r="S24" t="e">
        <f>_XLL.XPGETDATACELL(((XPQUERYDOC_4!$A24-3)*84)+(XPQUERYDOC_4!S$1-1),"XPQUERYDOC_4")</f>
        <v>#NAME?</v>
      </c>
      <c r="T24" t="e">
        <f>_XLL.XPGETDATACELL(((XPQUERYDOC_4!$A24-3)*84)+(XPQUERYDOC_4!T$1-1),"XPQUERYDOC_4")</f>
        <v>#NAME?</v>
      </c>
      <c r="U24" t="e">
        <f>_XLL.XPGETDATACELL(((XPQUERYDOC_4!$A24-3)*84)+(XPQUERYDOC_4!U$1-1),"XPQUERYDOC_4")</f>
        <v>#NAME?</v>
      </c>
      <c r="V24" t="e">
        <f>_XLL.XPGETDATACELL(((XPQUERYDOC_4!$A24-3)*84)+(XPQUERYDOC_4!V$1-1),"XPQUERYDOC_4")</f>
        <v>#NAME?</v>
      </c>
      <c r="W24" t="e">
        <f>_XLL.XPGETDATACELL(((XPQUERYDOC_4!$A24-3)*84)+(XPQUERYDOC_4!W$1-1),"XPQUERYDOC_4")</f>
        <v>#NAME?</v>
      </c>
      <c r="X24" t="e">
        <f>_XLL.XPGETDATACELL(((XPQUERYDOC_4!$A24-3)*84)+(XPQUERYDOC_4!X$1-1),"XPQUERYDOC_4")</f>
        <v>#NAME?</v>
      </c>
      <c r="Y24" t="e">
        <f>_XLL.XPGETDATACELL(((XPQUERYDOC_4!$A24-3)*84)+(XPQUERYDOC_4!Y$1-1),"XPQUERYDOC_4")</f>
        <v>#NAME?</v>
      </c>
      <c r="Z24" t="e">
        <f>_XLL.XPGETDATACELL(((XPQUERYDOC_4!$A24-3)*84)+(XPQUERYDOC_4!Z$1-1),"XPQUERYDOC_4")</f>
        <v>#NAME?</v>
      </c>
      <c r="AA24" t="e">
        <f>_XLL.XPGETDATACELL(((XPQUERYDOC_4!$A24-3)*84)+(XPQUERYDOC_4!AA$1-1),"XPQUERYDOC_4")</f>
        <v>#NAME?</v>
      </c>
      <c r="AB24" t="e">
        <f>_XLL.XPGETDATACELL(((XPQUERYDOC_4!$A24-3)*84)+(XPQUERYDOC_4!AB$1-1),"XPQUERYDOC_4")</f>
        <v>#NAME?</v>
      </c>
      <c r="AC24" t="e">
        <f>_XLL.XPGETDATACELL(((XPQUERYDOC_4!$A24-3)*84)+(XPQUERYDOC_4!AC$1-1),"XPQUERYDOC_4")</f>
        <v>#NAME?</v>
      </c>
      <c r="AD24" t="e">
        <f>_XLL.XPGETDATACELL(((XPQUERYDOC_4!$A24-3)*84)+(XPQUERYDOC_4!AD$1-1),"XPQUERYDOC_4")</f>
        <v>#NAME?</v>
      </c>
      <c r="AE24" t="e">
        <f>_XLL.XPGETDATACELL(((XPQUERYDOC_4!$A24-3)*84)+(XPQUERYDOC_4!AE$1-1),"XPQUERYDOC_4")</f>
        <v>#NAME?</v>
      </c>
      <c r="AF24" t="e">
        <f>_XLL.XPGETDATACELL(((XPQUERYDOC_4!$A24-3)*84)+(XPQUERYDOC_4!AF$1-1),"XPQUERYDOC_4")</f>
        <v>#NAME?</v>
      </c>
      <c r="AG24" t="e">
        <f>_XLL.XPGETDATACELL(((XPQUERYDOC_4!$A24-3)*84)+(XPQUERYDOC_4!AG$1-1),"XPQUERYDOC_4")</f>
        <v>#NAME?</v>
      </c>
      <c r="AH24" t="e">
        <f>_XLL.XPGETDATACELL(((XPQUERYDOC_4!$A24-3)*84)+(XPQUERYDOC_4!AH$1-1),"XPQUERYDOC_4")</f>
        <v>#NAME?</v>
      </c>
      <c r="AI24" t="e">
        <f>_XLL.XPGETDATACELL(((XPQUERYDOC_4!$A24-3)*84)+(XPQUERYDOC_4!AI$1-1),"XPQUERYDOC_4")</f>
        <v>#NAME?</v>
      </c>
      <c r="AJ24" t="e">
        <f>_XLL.XPGETDATACELL(((XPQUERYDOC_4!$A24-3)*84)+(XPQUERYDOC_4!AJ$1-1),"XPQUERYDOC_4")</f>
        <v>#NAME?</v>
      </c>
      <c r="AK24" t="e">
        <f>_XLL.XPGETDATACELL(((XPQUERYDOC_4!$A24-3)*84)+(XPQUERYDOC_4!AK$1-1),"XPQUERYDOC_4")</f>
        <v>#NAME?</v>
      </c>
      <c r="AL24" t="e">
        <f>_XLL.XPGETDATACELL(((XPQUERYDOC_4!$A24-3)*84)+(XPQUERYDOC_4!AL$1-1),"XPQUERYDOC_4")</f>
        <v>#NAME?</v>
      </c>
      <c r="AM24" t="e">
        <f>_XLL.XPGETDATACELL(((XPQUERYDOC_4!$A24-3)*84)+(XPQUERYDOC_4!AM$1-1),"XPQUERYDOC_4")</f>
        <v>#NAME?</v>
      </c>
      <c r="AN24" t="e">
        <f>_XLL.XPGETDATACELL(((XPQUERYDOC_4!$A24-3)*84)+(XPQUERYDOC_4!AN$1-1),"XPQUERYDOC_4")</f>
        <v>#NAME?</v>
      </c>
      <c r="AO24" t="e">
        <f>_XLL.XPGETDATACELL(((XPQUERYDOC_4!$A24-3)*84)+(XPQUERYDOC_4!AO$1-1),"XPQUERYDOC_4")</f>
        <v>#NAME?</v>
      </c>
      <c r="AP24" t="e">
        <f>_XLL.XPGETDATACELL(((XPQUERYDOC_4!$A24-3)*84)+(XPQUERYDOC_4!AP$1-1),"XPQUERYDOC_4")</f>
        <v>#NAME?</v>
      </c>
      <c r="AQ24" t="e">
        <f>_XLL.XPGETDATACELL(((XPQUERYDOC_4!$A24-3)*84)+(XPQUERYDOC_4!AQ$1-1),"XPQUERYDOC_4")</f>
        <v>#NAME?</v>
      </c>
      <c r="AR24" t="e">
        <f>_XLL.XPGETDATACELL(((XPQUERYDOC_4!$A24-3)*84)+(XPQUERYDOC_4!AR$1-1),"XPQUERYDOC_4")</f>
        <v>#NAME?</v>
      </c>
      <c r="AS24" t="e">
        <f>_XLL.XPGETDATACELL(((XPQUERYDOC_4!$A24-3)*84)+(XPQUERYDOC_4!AS$1-1),"XPQUERYDOC_4")</f>
        <v>#NAME?</v>
      </c>
      <c r="AT24" t="e">
        <f>_XLL.XPGETDATACELL(((XPQUERYDOC_4!$A24-3)*84)+(XPQUERYDOC_4!AT$1-1),"XPQUERYDOC_4")</f>
        <v>#NAME?</v>
      </c>
      <c r="AU24" t="e">
        <f>_XLL.XPGETDATACELL(((XPQUERYDOC_4!$A24-3)*84)+(XPQUERYDOC_4!AU$1-1),"XPQUERYDOC_4")</f>
        <v>#NAME?</v>
      </c>
      <c r="AV24" t="e">
        <f>_XLL.XPGETDATACELL(((XPQUERYDOC_4!$A24-3)*84)+(XPQUERYDOC_4!AV$1-1),"XPQUERYDOC_4")</f>
        <v>#NAME?</v>
      </c>
      <c r="AW24" t="e">
        <f>_XLL.XPGETDATACELL(((XPQUERYDOC_4!$A24-3)*84)+(XPQUERYDOC_4!AW$1-1),"XPQUERYDOC_4")</f>
        <v>#NAME?</v>
      </c>
      <c r="AX24" t="e">
        <f>_XLL.XPGETDATACELL(((XPQUERYDOC_4!$A24-3)*84)+(XPQUERYDOC_4!AX$1-1),"XPQUERYDOC_4")</f>
        <v>#NAME?</v>
      </c>
      <c r="AY24" t="e">
        <f>_XLL.XPGETDATACELL(((XPQUERYDOC_4!$A24-3)*84)+(XPQUERYDOC_4!AY$1-1),"XPQUERYDOC_4")</f>
        <v>#NAME?</v>
      </c>
      <c r="AZ24" t="e">
        <f>_XLL.XPGETDATACELL(((XPQUERYDOC_4!$A24-3)*84)+(XPQUERYDOC_4!AZ$1-1),"XPQUERYDOC_4")</f>
        <v>#NAME?</v>
      </c>
      <c r="BA24" t="e">
        <f>_XLL.XPGETDATACELL(((XPQUERYDOC_4!$A24-3)*84)+(XPQUERYDOC_4!BA$1-1),"XPQUERYDOC_4")</f>
        <v>#NAME?</v>
      </c>
      <c r="BB24" t="e">
        <f>_XLL.XPGETDATACELL(((XPQUERYDOC_4!$A24-3)*84)+(XPQUERYDOC_4!BB$1-1),"XPQUERYDOC_4")</f>
        <v>#NAME?</v>
      </c>
      <c r="BC24" t="e">
        <f>_XLL.XPGETDATACELL(((XPQUERYDOC_4!$A24-3)*84)+(XPQUERYDOC_4!BC$1-1),"XPQUERYDOC_4")</f>
        <v>#NAME?</v>
      </c>
      <c r="BD24" t="e">
        <f>_XLL.XPGETDATACELL(((XPQUERYDOC_4!$A24-3)*84)+(XPQUERYDOC_4!BD$1-1),"XPQUERYDOC_4")</f>
        <v>#NAME?</v>
      </c>
      <c r="BE24" t="e">
        <f>_XLL.XPGETDATACELL(((XPQUERYDOC_4!$A24-3)*84)+(XPQUERYDOC_4!BE$1-1),"XPQUERYDOC_4")</f>
        <v>#NAME?</v>
      </c>
      <c r="BF24" t="e">
        <f>_XLL.XPGETDATACELL(((XPQUERYDOC_4!$A24-3)*84)+(XPQUERYDOC_4!BF$1-1),"XPQUERYDOC_4")</f>
        <v>#NAME?</v>
      </c>
      <c r="BG24" t="e">
        <f>_XLL.XPGETDATACELL(((XPQUERYDOC_4!$A24-3)*84)+(XPQUERYDOC_4!BG$1-1),"XPQUERYDOC_4")</f>
        <v>#NAME?</v>
      </c>
      <c r="BH24" t="e">
        <f>_XLL.XPGETDATACELL(((XPQUERYDOC_4!$A24-3)*84)+(XPQUERYDOC_4!BH$1-1),"XPQUERYDOC_4")</f>
        <v>#NAME?</v>
      </c>
      <c r="BI24" t="e">
        <f>_XLL.XPGETDATACELL(((XPQUERYDOC_4!$A24-3)*84)+(XPQUERYDOC_4!BI$1-1),"XPQUERYDOC_4")</f>
        <v>#NAME?</v>
      </c>
      <c r="BJ24" t="e">
        <f>_XLL.XPGETDATACELL(((XPQUERYDOC_4!$A24-3)*84)+(XPQUERYDOC_4!BJ$1-1),"XPQUERYDOC_4")</f>
        <v>#NAME?</v>
      </c>
      <c r="BK24" t="e">
        <f>_XLL.XPGETDATACELL(((XPQUERYDOC_4!$A24-3)*84)+(XPQUERYDOC_4!BK$1-1),"XPQUERYDOC_4")</f>
        <v>#NAME?</v>
      </c>
      <c r="BL24" t="e">
        <f>_XLL.XPGETDATACELL(((XPQUERYDOC_4!$A24-3)*84)+(XPQUERYDOC_4!BL$1-1),"XPQUERYDOC_4")</f>
        <v>#NAME?</v>
      </c>
      <c r="BM24" t="e">
        <f>_XLL.XPGETDATACELL(((XPQUERYDOC_4!$A24-3)*84)+(XPQUERYDOC_4!BM$1-1),"XPQUERYDOC_4")</f>
        <v>#NAME?</v>
      </c>
      <c r="BN24" t="e">
        <f>_XLL.XPGETDATACELL(((XPQUERYDOC_4!$A24-3)*84)+(XPQUERYDOC_4!BN$1-1),"XPQUERYDOC_4")</f>
        <v>#NAME?</v>
      </c>
      <c r="BO24" t="e">
        <f>_XLL.XPGETDATACELL(((XPQUERYDOC_4!$A24-3)*84)+(XPQUERYDOC_4!BO$1-1),"XPQUERYDOC_4")</f>
        <v>#NAME?</v>
      </c>
      <c r="BP24" t="e">
        <f>_XLL.XPGETDATACELL(((XPQUERYDOC_4!$A24-3)*84)+(XPQUERYDOC_4!BP$1-1),"XPQUERYDOC_4")</f>
        <v>#NAME?</v>
      </c>
      <c r="BQ24" t="e">
        <f>_XLL.XPGETDATACELL(((XPQUERYDOC_4!$A24-3)*84)+(XPQUERYDOC_4!BQ$1-1),"XPQUERYDOC_4")</f>
        <v>#NAME?</v>
      </c>
      <c r="BR24" t="e">
        <f>_XLL.XPGETDATACELL(((XPQUERYDOC_4!$A24-3)*84)+(XPQUERYDOC_4!BR$1-1),"XPQUERYDOC_4")</f>
        <v>#NAME?</v>
      </c>
      <c r="BS24" t="e">
        <f>_XLL.XPGETDATACELL(((XPQUERYDOC_4!$A24-3)*84)+(XPQUERYDOC_4!BS$1-1),"XPQUERYDOC_4")</f>
        <v>#NAME?</v>
      </c>
      <c r="BT24" t="e">
        <f>_XLL.XPGETDATACELL(((XPQUERYDOC_4!$A24-3)*84)+(XPQUERYDOC_4!BT$1-1),"XPQUERYDOC_4")</f>
        <v>#NAME?</v>
      </c>
      <c r="BU24" t="e">
        <f>_XLL.XPGETDATACELL(((XPQUERYDOC_4!$A24-3)*84)+(XPQUERYDOC_4!BU$1-1),"XPQUERYDOC_4")</f>
        <v>#NAME?</v>
      </c>
      <c r="BV24" t="e">
        <f>_XLL.XPGETDATACELL(((XPQUERYDOC_4!$A24-3)*84)+(XPQUERYDOC_4!BV$1-1),"XPQUERYDOC_4")</f>
        <v>#NAME?</v>
      </c>
      <c r="BW24" t="e">
        <f>_XLL.XPGETDATACELL(((XPQUERYDOC_4!$A24-3)*84)+(XPQUERYDOC_4!BW$1-1),"XPQUERYDOC_4")</f>
        <v>#NAME?</v>
      </c>
      <c r="BX24" t="e">
        <f>_XLL.XPGETDATACELL(((XPQUERYDOC_4!$A24-3)*84)+(XPQUERYDOC_4!BX$1-1),"XPQUERYDOC_4")</f>
        <v>#NAME?</v>
      </c>
      <c r="BY24" t="e">
        <f>_XLL.XPGETDATACELL(((XPQUERYDOC_4!$A24-3)*84)+(XPQUERYDOC_4!BY$1-1),"XPQUERYDOC_4")</f>
        <v>#NAME?</v>
      </c>
      <c r="BZ24" t="e">
        <f>_XLL.XPGETDATACELL(((XPQUERYDOC_4!$A24-3)*84)+(XPQUERYDOC_4!BZ$1-1),"XPQUERYDOC_4")</f>
        <v>#NAME?</v>
      </c>
      <c r="CA24" t="e">
        <f>_XLL.XPGETDATACELL(((XPQUERYDOC_4!$A24-3)*84)+(XPQUERYDOC_4!CA$1-1),"XPQUERYDOC_4")</f>
        <v>#NAME?</v>
      </c>
      <c r="CB24" t="e">
        <f>_XLL.XPGETDATACELL(((XPQUERYDOC_4!$A24-3)*84)+(XPQUERYDOC_4!CB$1-1),"XPQUERYDOC_4")</f>
        <v>#NAME?</v>
      </c>
      <c r="CC24" t="e">
        <f>_XLL.XPGETDATACELL(((XPQUERYDOC_4!$A24-3)*84)+(XPQUERYDOC_4!CC$1-1),"XPQUERYDOC_4")</f>
        <v>#NAME?</v>
      </c>
      <c r="CD24" t="e">
        <f>_XLL.XPGETDATACELL(((XPQUERYDOC_4!$A24-3)*84)+(XPQUERYDOC_4!CD$1-1),"XPQUERYDOC_4")</f>
        <v>#NAME?</v>
      </c>
      <c r="CE24" t="e">
        <f>_XLL.XPGETDATACELL(((XPQUERYDOC_4!$A24-3)*84)+(XPQUERYDOC_4!CE$1-1),"XPQUERYDOC_4")</f>
        <v>#NAME?</v>
      </c>
      <c r="CF24" t="e">
        <f>_XLL.XPGETDATACELL(((XPQUERYDOC_4!$A24-3)*84)+(XPQUERYDOC_4!CF$1-1),"XPQUERYDOC_4")</f>
        <v>#NAME?</v>
      </c>
      <c r="CG24" t="e">
        <f>_XLL.XPGETDATACELL(((XPQUERYDOC_4!$A24-3)*84)+(XPQUERYDOC_4!CG$1-1),"XPQUERYDOC_4")</f>
        <v>#NAME?</v>
      </c>
      <c r="CH24" t="e">
        <f>_XLL.XPGETDATACELL(((XPQUERYDOC_4!$A24-3)*84)+(XPQUERYDOC_4!CH$1-1),"XPQUERYDOC_4")</f>
        <v>#NAME?</v>
      </c>
    </row>
    <row r="25" spans="2:86" ht="12.75">
      <c r="B25" t="e">
        <f>_XLL.XPGETDIMLABEL(2,1,"XPQUERYDOC_4")</f>
        <v>#NAME?</v>
      </c>
      <c r="C25" t="e">
        <f>_XLL.XPGETDATACELL(((XPQUERYDOC_4!$A25-3)*84)+(XPQUERYDOC_4!C$1-1),"XPQUERYDOC_4")</f>
        <v>#NAME?</v>
      </c>
      <c r="D25" t="e">
        <f>_XLL.XPGETDATACELL(((XPQUERYDOC_4!$A25-3)*84)+(XPQUERYDOC_4!D$1-1),"XPQUERYDOC_4")</f>
        <v>#NAME?</v>
      </c>
      <c r="E25" t="e">
        <f>_XLL.XPGETDATACELL(((XPQUERYDOC_4!$A25-3)*84)+(XPQUERYDOC_4!E$1-1),"XPQUERYDOC_4")</f>
        <v>#NAME?</v>
      </c>
      <c r="F25" t="e">
        <f>_XLL.XPGETDATACELL(((XPQUERYDOC_4!$A25-3)*84)+(XPQUERYDOC_4!F$1-1),"XPQUERYDOC_4")</f>
        <v>#NAME?</v>
      </c>
      <c r="G25" t="e">
        <f>_XLL.XPGETDATACELL(((XPQUERYDOC_4!$A25-3)*84)+(XPQUERYDOC_4!G$1-1),"XPQUERYDOC_4")</f>
        <v>#NAME?</v>
      </c>
      <c r="H25" t="e">
        <f>_XLL.XPGETDATACELL(((XPQUERYDOC_4!$A25-3)*84)+(XPQUERYDOC_4!H$1-1),"XPQUERYDOC_4")</f>
        <v>#NAME?</v>
      </c>
      <c r="I25" t="e">
        <f>_XLL.XPGETDATACELL(((XPQUERYDOC_4!$A25-3)*84)+(XPQUERYDOC_4!I$1-1),"XPQUERYDOC_4")</f>
        <v>#NAME?</v>
      </c>
      <c r="J25" t="e">
        <f>_XLL.XPGETDATACELL(((XPQUERYDOC_4!$A25-3)*84)+(XPQUERYDOC_4!J$1-1),"XPQUERYDOC_4")</f>
        <v>#NAME?</v>
      </c>
      <c r="K25" t="e">
        <f>_XLL.XPGETDATACELL(((XPQUERYDOC_4!$A25-3)*84)+(XPQUERYDOC_4!K$1-1),"XPQUERYDOC_4")</f>
        <v>#NAME?</v>
      </c>
      <c r="L25" t="e">
        <f>_XLL.XPGETDATACELL(((XPQUERYDOC_4!$A25-3)*84)+(XPQUERYDOC_4!L$1-1),"XPQUERYDOC_4")</f>
        <v>#NAME?</v>
      </c>
      <c r="M25" t="e">
        <f>_XLL.XPGETDATACELL(((XPQUERYDOC_4!$A25-3)*84)+(XPQUERYDOC_4!M$1-1),"XPQUERYDOC_4")</f>
        <v>#NAME?</v>
      </c>
      <c r="N25" t="e">
        <f>_XLL.XPGETDATACELL(((XPQUERYDOC_4!$A25-3)*84)+(XPQUERYDOC_4!N$1-1),"XPQUERYDOC_4")</f>
        <v>#NAME?</v>
      </c>
      <c r="O25" t="e">
        <f>_XLL.XPGETDATACELL(((XPQUERYDOC_4!$A25-3)*84)+(XPQUERYDOC_4!O$1-1),"XPQUERYDOC_4")</f>
        <v>#NAME?</v>
      </c>
      <c r="P25" t="e">
        <f>_XLL.XPGETDATACELL(((XPQUERYDOC_4!$A25-3)*84)+(XPQUERYDOC_4!P$1-1),"XPQUERYDOC_4")</f>
        <v>#NAME?</v>
      </c>
      <c r="Q25" t="e">
        <f>_XLL.XPGETDATACELL(((XPQUERYDOC_4!$A25-3)*84)+(XPQUERYDOC_4!Q$1-1),"XPQUERYDOC_4")</f>
        <v>#NAME?</v>
      </c>
      <c r="R25" t="e">
        <f>_XLL.XPGETDATACELL(((XPQUERYDOC_4!$A25-3)*84)+(XPQUERYDOC_4!R$1-1),"XPQUERYDOC_4")</f>
        <v>#NAME?</v>
      </c>
      <c r="S25" t="e">
        <f>_XLL.XPGETDATACELL(((XPQUERYDOC_4!$A25-3)*84)+(XPQUERYDOC_4!S$1-1),"XPQUERYDOC_4")</f>
        <v>#NAME?</v>
      </c>
      <c r="T25" t="e">
        <f>_XLL.XPGETDATACELL(((XPQUERYDOC_4!$A25-3)*84)+(XPQUERYDOC_4!T$1-1),"XPQUERYDOC_4")</f>
        <v>#NAME?</v>
      </c>
      <c r="U25" t="e">
        <f>_XLL.XPGETDATACELL(((XPQUERYDOC_4!$A25-3)*84)+(XPQUERYDOC_4!U$1-1),"XPQUERYDOC_4")</f>
        <v>#NAME?</v>
      </c>
      <c r="V25" t="e">
        <f>_XLL.XPGETDATACELL(((XPQUERYDOC_4!$A25-3)*84)+(XPQUERYDOC_4!V$1-1),"XPQUERYDOC_4")</f>
        <v>#NAME?</v>
      </c>
      <c r="W25" t="e">
        <f>_XLL.XPGETDATACELL(((XPQUERYDOC_4!$A25-3)*84)+(XPQUERYDOC_4!W$1-1),"XPQUERYDOC_4")</f>
        <v>#NAME?</v>
      </c>
      <c r="X25" t="e">
        <f>_XLL.XPGETDATACELL(((XPQUERYDOC_4!$A25-3)*84)+(XPQUERYDOC_4!X$1-1),"XPQUERYDOC_4")</f>
        <v>#NAME?</v>
      </c>
      <c r="Y25" t="e">
        <f>_XLL.XPGETDATACELL(((XPQUERYDOC_4!$A25-3)*84)+(XPQUERYDOC_4!Y$1-1),"XPQUERYDOC_4")</f>
        <v>#NAME?</v>
      </c>
      <c r="Z25" t="e">
        <f>_XLL.XPGETDATACELL(((XPQUERYDOC_4!$A25-3)*84)+(XPQUERYDOC_4!Z$1-1),"XPQUERYDOC_4")</f>
        <v>#NAME?</v>
      </c>
      <c r="AA25" t="e">
        <f>_XLL.XPGETDATACELL(((XPQUERYDOC_4!$A25-3)*84)+(XPQUERYDOC_4!AA$1-1),"XPQUERYDOC_4")</f>
        <v>#NAME?</v>
      </c>
      <c r="AB25" t="e">
        <f>_XLL.XPGETDATACELL(((XPQUERYDOC_4!$A25-3)*84)+(XPQUERYDOC_4!AB$1-1),"XPQUERYDOC_4")</f>
        <v>#NAME?</v>
      </c>
      <c r="AC25" t="e">
        <f>_XLL.XPGETDATACELL(((XPQUERYDOC_4!$A25-3)*84)+(XPQUERYDOC_4!AC$1-1),"XPQUERYDOC_4")</f>
        <v>#NAME?</v>
      </c>
      <c r="AD25" t="e">
        <f>_XLL.XPGETDATACELL(((XPQUERYDOC_4!$A25-3)*84)+(XPQUERYDOC_4!AD$1-1),"XPQUERYDOC_4")</f>
        <v>#NAME?</v>
      </c>
      <c r="AE25" t="e">
        <f>_XLL.XPGETDATACELL(((XPQUERYDOC_4!$A25-3)*84)+(XPQUERYDOC_4!AE$1-1),"XPQUERYDOC_4")</f>
        <v>#NAME?</v>
      </c>
      <c r="AF25" t="e">
        <f>_XLL.XPGETDATACELL(((XPQUERYDOC_4!$A25-3)*84)+(XPQUERYDOC_4!AF$1-1),"XPQUERYDOC_4")</f>
        <v>#NAME?</v>
      </c>
      <c r="AG25" t="e">
        <f>_XLL.XPGETDATACELL(((XPQUERYDOC_4!$A25-3)*84)+(XPQUERYDOC_4!AG$1-1),"XPQUERYDOC_4")</f>
        <v>#NAME?</v>
      </c>
      <c r="AH25" t="e">
        <f>_XLL.XPGETDATACELL(((XPQUERYDOC_4!$A25-3)*84)+(XPQUERYDOC_4!AH$1-1),"XPQUERYDOC_4")</f>
        <v>#NAME?</v>
      </c>
      <c r="AI25" t="e">
        <f>_XLL.XPGETDATACELL(((XPQUERYDOC_4!$A25-3)*84)+(XPQUERYDOC_4!AI$1-1),"XPQUERYDOC_4")</f>
        <v>#NAME?</v>
      </c>
      <c r="AJ25" t="e">
        <f>_XLL.XPGETDATACELL(((XPQUERYDOC_4!$A25-3)*84)+(XPQUERYDOC_4!AJ$1-1),"XPQUERYDOC_4")</f>
        <v>#NAME?</v>
      </c>
      <c r="AK25" t="e">
        <f>_XLL.XPGETDATACELL(((XPQUERYDOC_4!$A25-3)*84)+(XPQUERYDOC_4!AK$1-1),"XPQUERYDOC_4")</f>
        <v>#NAME?</v>
      </c>
      <c r="AL25" t="e">
        <f>_XLL.XPGETDATACELL(((XPQUERYDOC_4!$A25-3)*84)+(XPQUERYDOC_4!AL$1-1),"XPQUERYDOC_4")</f>
        <v>#NAME?</v>
      </c>
      <c r="AM25" t="e">
        <f>_XLL.XPGETDATACELL(((XPQUERYDOC_4!$A25-3)*84)+(XPQUERYDOC_4!AM$1-1),"XPQUERYDOC_4")</f>
        <v>#NAME?</v>
      </c>
      <c r="AN25" t="e">
        <f>_XLL.XPGETDATACELL(((XPQUERYDOC_4!$A25-3)*84)+(XPQUERYDOC_4!AN$1-1),"XPQUERYDOC_4")</f>
        <v>#NAME?</v>
      </c>
      <c r="AO25" t="e">
        <f>_XLL.XPGETDATACELL(((XPQUERYDOC_4!$A25-3)*84)+(XPQUERYDOC_4!AO$1-1),"XPQUERYDOC_4")</f>
        <v>#NAME?</v>
      </c>
      <c r="AP25" t="e">
        <f>_XLL.XPGETDATACELL(((XPQUERYDOC_4!$A25-3)*84)+(XPQUERYDOC_4!AP$1-1),"XPQUERYDOC_4")</f>
        <v>#NAME?</v>
      </c>
      <c r="AQ25" t="e">
        <f>_XLL.XPGETDATACELL(((XPQUERYDOC_4!$A25-3)*84)+(XPQUERYDOC_4!AQ$1-1),"XPQUERYDOC_4")</f>
        <v>#NAME?</v>
      </c>
      <c r="AR25" t="e">
        <f>_XLL.XPGETDATACELL(((XPQUERYDOC_4!$A25-3)*84)+(XPQUERYDOC_4!AR$1-1),"XPQUERYDOC_4")</f>
        <v>#NAME?</v>
      </c>
      <c r="AS25" t="e">
        <f>_XLL.XPGETDATACELL(((XPQUERYDOC_4!$A25-3)*84)+(XPQUERYDOC_4!AS$1-1),"XPQUERYDOC_4")</f>
        <v>#NAME?</v>
      </c>
      <c r="AT25" t="e">
        <f>_XLL.XPGETDATACELL(((XPQUERYDOC_4!$A25-3)*84)+(XPQUERYDOC_4!AT$1-1),"XPQUERYDOC_4")</f>
        <v>#NAME?</v>
      </c>
      <c r="AU25" t="e">
        <f>_XLL.XPGETDATACELL(((XPQUERYDOC_4!$A25-3)*84)+(XPQUERYDOC_4!AU$1-1),"XPQUERYDOC_4")</f>
        <v>#NAME?</v>
      </c>
      <c r="AV25" t="e">
        <f>_XLL.XPGETDATACELL(((XPQUERYDOC_4!$A25-3)*84)+(XPQUERYDOC_4!AV$1-1),"XPQUERYDOC_4")</f>
        <v>#NAME?</v>
      </c>
      <c r="AW25" t="e">
        <f>_XLL.XPGETDATACELL(((XPQUERYDOC_4!$A25-3)*84)+(XPQUERYDOC_4!AW$1-1),"XPQUERYDOC_4")</f>
        <v>#NAME?</v>
      </c>
      <c r="AX25" t="e">
        <f>_XLL.XPGETDATACELL(((XPQUERYDOC_4!$A25-3)*84)+(XPQUERYDOC_4!AX$1-1),"XPQUERYDOC_4")</f>
        <v>#NAME?</v>
      </c>
      <c r="AY25" t="e">
        <f>_XLL.XPGETDATACELL(((XPQUERYDOC_4!$A25-3)*84)+(XPQUERYDOC_4!AY$1-1),"XPQUERYDOC_4")</f>
        <v>#NAME?</v>
      </c>
      <c r="AZ25" t="e">
        <f>_XLL.XPGETDATACELL(((XPQUERYDOC_4!$A25-3)*84)+(XPQUERYDOC_4!AZ$1-1),"XPQUERYDOC_4")</f>
        <v>#NAME?</v>
      </c>
      <c r="BA25" t="e">
        <f>_XLL.XPGETDATACELL(((XPQUERYDOC_4!$A25-3)*84)+(XPQUERYDOC_4!BA$1-1),"XPQUERYDOC_4")</f>
        <v>#NAME?</v>
      </c>
      <c r="BB25" t="e">
        <f>_XLL.XPGETDATACELL(((XPQUERYDOC_4!$A25-3)*84)+(XPQUERYDOC_4!BB$1-1),"XPQUERYDOC_4")</f>
        <v>#NAME?</v>
      </c>
      <c r="BC25" t="e">
        <f>_XLL.XPGETDATACELL(((XPQUERYDOC_4!$A25-3)*84)+(XPQUERYDOC_4!BC$1-1),"XPQUERYDOC_4")</f>
        <v>#NAME?</v>
      </c>
      <c r="BD25" t="e">
        <f>_XLL.XPGETDATACELL(((XPQUERYDOC_4!$A25-3)*84)+(XPQUERYDOC_4!BD$1-1),"XPQUERYDOC_4")</f>
        <v>#NAME?</v>
      </c>
      <c r="BE25" t="e">
        <f>_XLL.XPGETDATACELL(((XPQUERYDOC_4!$A25-3)*84)+(XPQUERYDOC_4!BE$1-1),"XPQUERYDOC_4")</f>
        <v>#NAME?</v>
      </c>
      <c r="BF25" t="e">
        <f>_XLL.XPGETDATACELL(((XPQUERYDOC_4!$A25-3)*84)+(XPQUERYDOC_4!BF$1-1),"XPQUERYDOC_4")</f>
        <v>#NAME?</v>
      </c>
      <c r="BG25" t="e">
        <f>_XLL.XPGETDATACELL(((XPQUERYDOC_4!$A25-3)*84)+(XPQUERYDOC_4!BG$1-1),"XPQUERYDOC_4")</f>
        <v>#NAME?</v>
      </c>
      <c r="BH25" t="e">
        <f>_XLL.XPGETDATACELL(((XPQUERYDOC_4!$A25-3)*84)+(XPQUERYDOC_4!BH$1-1),"XPQUERYDOC_4")</f>
        <v>#NAME?</v>
      </c>
      <c r="BI25" t="e">
        <f>_XLL.XPGETDATACELL(((XPQUERYDOC_4!$A25-3)*84)+(XPQUERYDOC_4!BI$1-1),"XPQUERYDOC_4")</f>
        <v>#NAME?</v>
      </c>
      <c r="BJ25" t="e">
        <f>_XLL.XPGETDATACELL(((XPQUERYDOC_4!$A25-3)*84)+(XPQUERYDOC_4!BJ$1-1),"XPQUERYDOC_4")</f>
        <v>#NAME?</v>
      </c>
      <c r="BK25" t="e">
        <f>_XLL.XPGETDATACELL(((XPQUERYDOC_4!$A25-3)*84)+(XPQUERYDOC_4!BK$1-1),"XPQUERYDOC_4")</f>
        <v>#NAME?</v>
      </c>
      <c r="BL25" t="e">
        <f>_XLL.XPGETDATACELL(((XPQUERYDOC_4!$A25-3)*84)+(XPQUERYDOC_4!BL$1-1),"XPQUERYDOC_4")</f>
        <v>#NAME?</v>
      </c>
      <c r="BM25" t="e">
        <f>_XLL.XPGETDATACELL(((XPQUERYDOC_4!$A25-3)*84)+(XPQUERYDOC_4!BM$1-1),"XPQUERYDOC_4")</f>
        <v>#NAME?</v>
      </c>
      <c r="BN25" t="e">
        <f>_XLL.XPGETDATACELL(((XPQUERYDOC_4!$A25-3)*84)+(XPQUERYDOC_4!BN$1-1),"XPQUERYDOC_4")</f>
        <v>#NAME?</v>
      </c>
      <c r="BO25" t="e">
        <f>_XLL.XPGETDATACELL(((XPQUERYDOC_4!$A25-3)*84)+(XPQUERYDOC_4!BO$1-1),"XPQUERYDOC_4")</f>
        <v>#NAME?</v>
      </c>
      <c r="BP25" t="e">
        <f>_XLL.XPGETDATACELL(((XPQUERYDOC_4!$A25-3)*84)+(XPQUERYDOC_4!BP$1-1),"XPQUERYDOC_4")</f>
        <v>#NAME?</v>
      </c>
      <c r="BQ25" t="e">
        <f>_XLL.XPGETDATACELL(((XPQUERYDOC_4!$A25-3)*84)+(XPQUERYDOC_4!BQ$1-1),"XPQUERYDOC_4")</f>
        <v>#NAME?</v>
      </c>
      <c r="BR25" t="e">
        <f>_XLL.XPGETDATACELL(((XPQUERYDOC_4!$A25-3)*84)+(XPQUERYDOC_4!BR$1-1),"XPQUERYDOC_4")</f>
        <v>#NAME?</v>
      </c>
      <c r="BS25" t="e">
        <f>_XLL.XPGETDATACELL(((XPQUERYDOC_4!$A25-3)*84)+(XPQUERYDOC_4!BS$1-1),"XPQUERYDOC_4")</f>
        <v>#NAME?</v>
      </c>
      <c r="BT25" t="e">
        <f>_XLL.XPGETDATACELL(((XPQUERYDOC_4!$A25-3)*84)+(XPQUERYDOC_4!BT$1-1),"XPQUERYDOC_4")</f>
        <v>#NAME?</v>
      </c>
      <c r="BU25" t="e">
        <f>_XLL.XPGETDATACELL(((XPQUERYDOC_4!$A25-3)*84)+(XPQUERYDOC_4!BU$1-1),"XPQUERYDOC_4")</f>
        <v>#NAME?</v>
      </c>
      <c r="BV25" t="e">
        <f>_XLL.XPGETDATACELL(((XPQUERYDOC_4!$A25-3)*84)+(XPQUERYDOC_4!BV$1-1),"XPQUERYDOC_4")</f>
        <v>#NAME?</v>
      </c>
      <c r="BW25" t="e">
        <f>_XLL.XPGETDATACELL(((XPQUERYDOC_4!$A25-3)*84)+(XPQUERYDOC_4!BW$1-1),"XPQUERYDOC_4")</f>
        <v>#NAME?</v>
      </c>
      <c r="BX25" t="e">
        <f>_XLL.XPGETDATACELL(((XPQUERYDOC_4!$A25-3)*84)+(XPQUERYDOC_4!BX$1-1),"XPQUERYDOC_4")</f>
        <v>#NAME?</v>
      </c>
      <c r="BY25" t="e">
        <f>_XLL.XPGETDATACELL(((XPQUERYDOC_4!$A25-3)*84)+(XPQUERYDOC_4!BY$1-1),"XPQUERYDOC_4")</f>
        <v>#NAME?</v>
      </c>
      <c r="BZ25" t="e">
        <f>_XLL.XPGETDATACELL(((XPQUERYDOC_4!$A25-3)*84)+(XPQUERYDOC_4!BZ$1-1),"XPQUERYDOC_4")</f>
        <v>#NAME?</v>
      </c>
      <c r="CA25" t="e">
        <f>_XLL.XPGETDATACELL(((XPQUERYDOC_4!$A25-3)*84)+(XPQUERYDOC_4!CA$1-1),"XPQUERYDOC_4")</f>
        <v>#NAME?</v>
      </c>
      <c r="CB25" t="e">
        <f>_XLL.XPGETDATACELL(((XPQUERYDOC_4!$A25-3)*84)+(XPQUERYDOC_4!CB$1-1),"XPQUERYDOC_4")</f>
        <v>#NAME?</v>
      </c>
      <c r="CC25" t="e">
        <f>_XLL.XPGETDATACELL(((XPQUERYDOC_4!$A25-3)*84)+(XPQUERYDOC_4!CC$1-1),"XPQUERYDOC_4")</f>
        <v>#NAME?</v>
      </c>
      <c r="CD25" t="e">
        <f>_XLL.XPGETDATACELL(((XPQUERYDOC_4!$A25-3)*84)+(XPQUERYDOC_4!CD$1-1),"XPQUERYDOC_4")</f>
        <v>#NAME?</v>
      </c>
      <c r="CE25" t="e">
        <f>_XLL.XPGETDATACELL(((XPQUERYDOC_4!$A25-3)*84)+(XPQUERYDOC_4!CE$1-1),"XPQUERYDOC_4")</f>
        <v>#NAME?</v>
      </c>
      <c r="CF25" t="e">
        <f>_XLL.XPGETDATACELL(((XPQUERYDOC_4!$A25-3)*84)+(XPQUERYDOC_4!CF$1-1),"XPQUERYDOC_4")</f>
        <v>#NAME?</v>
      </c>
      <c r="CG25" t="e">
        <f>_XLL.XPGETDATACELL(((XPQUERYDOC_4!$A25-3)*84)+(XPQUERYDOC_4!CG$1-1),"XPQUERYDOC_4")</f>
        <v>#NAME?</v>
      </c>
      <c r="CH25" t="e">
        <f>_XLL.XPGETDATACELL(((XPQUERYDOC_4!$A25-3)*84)+(XPQUERYDOC_4!CH$1-1),"XPQUERYDOC_4")</f>
        <v>#NAME?</v>
      </c>
    </row>
    <row r="26" spans="2:86" ht="12.75">
      <c r="B26" t="e">
        <f>_XLL.XPGETDIMLABEL(2,2,"XPQUERYDOC_4")</f>
        <v>#NAME?</v>
      </c>
      <c r="C26" t="e">
        <f>_XLL.XPGETDATACELL(((XPQUERYDOC_4!$A26-3)*84)+(XPQUERYDOC_4!C$1-1),"XPQUERYDOC_4")</f>
        <v>#NAME?</v>
      </c>
      <c r="D26" t="e">
        <f>_XLL.XPGETDATACELL(((XPQUERYDOC_4!$A26-3)*84)+(XPQUERYDOC_4!D$1-1),"XPQUERYDOC_4")</f>
        <v>#NAME?</v>
      </c>
      <c r="E26" t="e">
        <f>_XLL.XPGETDATACELL(((XPQUERYDOC_4!$A26-3)*84)+(XPQUERYDOC_4!E$1-1),"XPQUERYDOC_4")</f>
        <v>#NAME?</v>
      </c>
      <c r="F26" t="e">
        <f>_XLL.XPGETDATACELL(((XPQUERYDOC_4!$A26-3)*84)+(XPQUERYDOC_4!F$1-1),"XPQUERYDOC_4")</f>
        <v>#NAME?</v>
      </c>
      <c r="G26" t="e">
        <f>_XLL.XPGETDATACELL(((XPQUERYDOC_4!$A26-3)*84)+(XPQUERYDOC_4!G$1-1),"XPQUERYDOC_4")</f>
        <v>#NAME?</v>
      </c>
      <c r="H26" t="e">
        <f>_XLL.XPGETDATACELL(((XPQUERYDOC_4!$A26-3)*84)+(XPQUERYDOC_4!H$1-1),"XPQUERYDOC_4")</f>
        <v>#NAME?</v>
      </c>
      <c r="I26" t="e">
        <f>_XLL.XPGETDATACELL(((XPQUERYDOC_4!$A26-3)*84)+(XPQUERYDOC_4!I$1-1),"XPQUERYDOC_4")</f>
        <v>#NAME?</v>
      </c>
      <c r="J26" t="e">
        <f>_XLL.XPGETDATACELL(((XPQUERYDOC_4!$A26-3)*84)+(XPQUERYDOC_4!J$1-1),"XPQUERYDOC_4")</f>
        <v>#NAME?</v>
      </c>
      <c r="K26" t="e">
        <f>_XLL.XPGETDATACELL(((XPQUERYDOC_4!$A26-3)*84)+(XPQUERYDOC_4!K$1-1),"XPQUERYDOC_4")</f>
        <v>#NAME?</v>
      </c>
      <c r="L26" t="e">
        <f>_XLL.XPGETDATACELL(((XPQUERYDOC_4!$A26-3)*84)+(XPQUERYDOC_4!L$1-1),"XPQUERYDOC_4")</f>
        <v>#NAME?</v>
      </c>
      <c r="M26" t="e">
        <f>_XLL.XPGETDATACELL(((XPQUERYDOC_4!$A26-3)*84)+(XPQUERYDOC_4!M$1-1),"XPQUERYDOC_4")</f>
        <v>#NAME?</v>
      </c>
      <c r="N26" t="e">
        <f>_XLL.XPGETDATACELL(((XPQUERYDOC_4!$A26-3)*84)+(XPQUERYDOC_4!N$1-1),"XPQUERYDOC_4")</f>
        <v>#NAME?</v>
      </c>
      <c r="O26" t="e">
        <f>_XLL.XPGETDATACELL(((XPQUERYDOC_4!$A26-3)*84)+(XPQUERYDOC_4!O$1-1),"XPQUERYDOC_4")</f>
        <v>#NAME?</v>
      </c>
      <c r="P26" t="e">
        <f>_XLL.XPGETDATACELL(((XPQUERYDOC_4!$A26-3)*84)+(XPQUERYDOC_4!P$1-1),"XPQUERYDOC_4")</f>
        <v>#NAME?</v>
      </c>
      <c r="Q26" t="e">
        <f>_XLL.XPGETDATACELL(((XPQUERYDOC_4!$A26-3)*84)+(XPQUERYDOC_4!Q$1-1),"XPQUERYDOC_4")</f>
        <v>#NAME?</v>
      </c>
      <c r="R26" t="e">
        <f>_XLL.XPGETDATACELL(((XPQUERYDOC_4!$A26-3)*84)+(XPQUERYDOC_4!R$1-1),"XPQUERYDOC_4")</f>
        <v>#NAME?</v>
      </c>
      <c r="S26" t="e">
        <f>_XLL.XPGETDATACELL(((XPQUERYDOC_4!$A26-3)*84)+(XPQUERYDOC_4!S$1-1),"XPQUERYDOC_4")</f>
        <v>#NAME?</v>
      </c>
      <c r="T26" t="e">
        <f>_XLL.XPGETDATACELL(((XPQUERYDOC_4!$A26-3)*84)+(XPQUERYDOC_4!T$1-1),"XPQUERYDOC_4")</f>
        <v>#NAME?</v>
      </c>
      <c r="U26" t="e">
        <f>_XLL.XPGETDATACELL(((XPQUERYDOC_4!$A26-3)*84)+(XPQUERYDOC_4!U$1-1),"XPQUERYDOC_4")</f>
        <v>#NAME?</v>
      </c>
      <c r="V26" t="e">
        <f>_XLL.XPGETDATACELL(((XPQUERYDOC_4!$A26-3)*84)+(XPQUERYDOC_4!V$1-1),"XPQUERYDOC_4")</f>
        <v>#NAME?</v>
      </c>
      <c r="W26" t="e">
        <f>_XLL.XPGETDATACELL(((XPQUERYDOC_4!$A26-3)*84)+(XPQUERYDOC_4!W$1-1),"XPQUERYDOC_4")</f>
        <v>#NAME?</v>
      </c>
      <c r="X26" t="e">
        <f>_XLL.XPGETDATACELL(((XPQUERYDOC_4!$A26-3)*84)+(XPQUERYDOC_4!X$1-1),"XPQUERYDOC_4")</f>
        <v>#NAME?</v>
      </c>
      <c r="Y26" t="e">
        <f>_XLL.XPGETDATACELL(((XPQUERYDOC_4!$A26-3)*84)+(XPQUERYDOC_4!Y$1-1),"XPQUERYDOC_4")</f>
        <v>#NAME?</v>
      </c>
      <c r="Z26" t="e">
        <f>_XLL.XPGETDATACELL(((XPQUERYDOC_4!$A26-3)*84)+(XPQUERYDOC_4!Z$1-1),"XPQUERYDOC_4")</f>
        <v>#NAME?</v>
      </c>
      <c r="AA26" t="e">
        <f>_XLL.XPGETDATACELL(((XPQUERYDOC_4!$A26-3)*84)+(XPQUERYDOC_4!AA$1-1),"XPQUERYDOC_4")</f>
        <v>#NAME?</v>
      </c>
      <c r="AB26" t="e">
        <f>_XLL.XPGETDATACELL(((XPQUERYDOC_4!$A26-3)*84)+(XPQUERYDOC_4!AB$1-1),"XPQUERYDOC_4")</f>
        <v>#NAME?</v>
      </c>
      <c r="AC26" t="e">
        <f>_XLL.XPGETDATACELL(((XPQUERYDOC_4!$A26-3)*84)+(XPQUERYDOC_4!AC$1-1),"XPQUERYDOC_4")</f>
        <v>#NAME?</v>
      </c>
      <c r="AD26" t="e">
        <f>_XLL.XPGETDATACELL(((XPQUERYDOC_4!$A26-3)*84)+(XPQUERYDOC_4!AD$1-1),"XPQUERYDOC_4")</f>
        <v>#NAME?</v>
      </c>
      <c r="AE26" t="e">
        <f>_XLL.XPGETDATACELL(((XPQUERYDOC_4!$A26-3)*84)+(XPQUERYDOC_4!AE$1-1),"XPQUERYDOC_4")</f>
        <v>#NAME?</v>
      </c>
      <c r="AF26" t="e">
        <f>_XLL.XPGETDATACELL(((XPQUERYDOC_4!$A26-3)*84)+(XPQUERYDOC_4!AF$1-1),"XPQUERYDOC_4")</f>
        <v>#NAME?</v>
      </c>
      <c r="AG26" t="e">
        <f>_XLL.XPGETDATACELL(((XPQUERYDOC_4!$A26-3)*84)+(XPQUERYDOC_4!AG$1-1),"XPQUERYDOC_4")</f>
        <v>#NAME?</v>
      </c>
      <c r="AH26" t="e">
        <f>_XLL.XPGETDATACELL(((XPQUERYDOC_4!$A26-3)*84)+(XPQUERYDOC_4!AH$1-1),"XPQUERYDOC_4")</f>
        <v>#NAME?</v>
      </c>
      <c r="AI26" t="e">
        <f>_XLL.XPGETDATACELL(((XPQUERYDOC_4!$A26-3)*84)+(XPQUERYDOC_4!AI$1-1),"XPQUERYDOC_4")</f>
        <v>#NAME?</v>
      </c>
      <c r="AJ26" t="e">
        <f>_XLL.XPGETDATACELL(((XPQUERYDOC_4!$A26-3)*84)+(XPQUERYDOC_4!AJ$1-1),"XPQUERYDOC_4")</f>
        <v>#NAME?</v>
      </c>
      <c r="AK26" t="e">
        <f>_XLL.XPGETDATACELL(((XPQUERYDOC_4!$A26-3)*84)+(XPQUERYDOC_4!AK$1-1),"XPQUERYDOC_4")</f>
        <v>#NAME?</v>
      </c>
      <c r="AL26" t="e">
        <f>_XLL.XPGETDATACELL(((XPQUERYDOC_4!$A26-3)*84)+(XPQUERYDOC_4!AL$1-1),"XPQUERYDOC_4")</f>
        <v>#NAME?</v>
      </c>
      <c r="AM26" t="e">
        <f>_XLL.XPGETDATACELL(((XPQUERYDOC_4!$A26-3)*84)+(XPQUERYDOC_4!AM$1-1),"XPQUERYDOC_4")</f>
        <v>#NAME?</v>
      </c>
      <c r="AN26" t="e">
        <f>_XLL.XPGETDATACELL(((XPQUERYDOC_4!$A26-3)*84)+(XPQUERYDOC_4!AN$1-1),"XPQUERYDOC_4")</f>
        <v>#NAME?</v>
      </c>
      <c r="AO26" t="e">
        <f>_XLL.XPGETDATACELL(((XPQUERYDOC_4!$A26-3)*84)+(XPQUERYDOC_4!AO$1-1),"XPQUERYDOC_4")</f>
        <v>#NAME?</v>
      </c>
      <c r="AP26" t="e">
        <f>_XLL.XPGETDATACELL(((XPQUERYDOC_4!$A26-3)*84)+(XPQUERYDOC_4!AP$1-1),"XPQUERYDOC_4")</f>
        <v>#NAME?</v>
      </c>
      <c r="AQ26" t="e">
        <f>_XLL.XPGETDATACELL(((XPQUERYDOC_4!$A26-3)*84)+(XPQUERYDOC_4!AQ$1-1),"XPQUERYDOC_4")</f>
        <v>#NAME?</v>
      </c>
      <c r="AR26" t="e">
        <f>_XLL.XPGETDATACELL(((XPQUERYDOC_4!$A26-3)*84)+(XPQUERYDOC_4!AR$1-1),"XPQUERYDOC_4")</f>
        <v>#NAME?</v>
      </c>
      <c r="AS26" t="e">
        <f>_XLL.XPGETDATACELL(((XPQUERYDOC_4!$A26-3)*84)+(XPQUERYDOC_4!AS$1-1),"XPQUERYDOC_4")</f>
        <v>#NAME?</v>
      </c>
      <c r="AT26" t="e">
        <f>_XLL.XPGETDATACELL(((XPQUERYDOC_4!$A26-3)*84)+(XPQUERYDOC_4!AT$1-1),"XPQUERYDOC_4")</f>
        <v>#NAME?</v>
      </c>
      <c r="AU26" t="e">
        <f>_XLL.XPGETDATACELL(((XPQUERYDOC_4!$A26-3)*84)+(XPQUERYDOC_4!AU$1-1),"XPQUERYDOC_4")</f>
        <v>#NAME?</v>
      </c>
      <c r="AV26" t="e">
        <f>_XLL.XPGETDATACELL(((XPQUERYDOC_4!$A26-3)*84)+(XPQUERYDOC_4!AV$1-1),"XPQUERYDOC_4")</f>
        <v>#NAME?</v>
      </c>
      <c r="AW26" t="e">
        <f>_XLL.XPGETDATACELL(((XPQUERYDOC_4!$A26-3)*84)+(XPQUERYDOC_4!AW$1-1),"XPQUERYDOC_4")</f>
        <v>#NAME?</v>
      </c>
      <c r="AX26" t="e">
        <f>_XLL.XPGETDATACELL(((XPQUERYDOC_4!$A26-3)*84)+(XPQUERYDOC_4!AX$1-1),"XPQUERYDOC_4")</f>
        <v>#NAME?</v>
      </c>
      <c r="AY26" t="e">
        <f>_XLL.XPGETDATACELL(((XPQUERYDOC_4!$A26-3)*84)+(XPQUERYDOC_4!AY$1-1),"XPQUERYDOC_4")</f>
        <v>#NAME?</v>
      </c>
      <c r="AZ26" t="e">
        <f>_XLL.XPGETDATACELL(((XPQUERYDOC_4!$A26-3)*84)+(XPQUERYDOC_4!AZ$1-1),"XPQUERYDOC_4")</f>
        <v>#NAME?</v>
      </c>
      <c r="BA26" t="e">
        <f>_XLL.XPGETDATACELL(((XPQUERYDOC_4!$A26-3)*84)+(XPQUERYDOC_4!BA$1-1),"XPQUERYDOC_4")</f>
        <v>#NAME?</v>
      </c>
      <c r="BB26" t="e">
        <f>_XLL.XPGETDATACELL(((XPQUERYDOC_4!$A26-3)*84)+(XPQUERYDOC_4!BB$1-1),"XPQUERYDOC_4")</f>
        <v>#NAME?</v>
      </c>
      <c r="BC26" t="e">
        <f>_XLL.XPGETDATACELL(((XPQUERYDOC_4!$A26-3)*84)+(XPQUERYDOC_4!BC$1-1),"XPQUERYDOC_4")</f>
        <v>#NAME?</v>
      </c>
      <c r="BD26" t="e">
        <f>_XLL.XPGETDATACELL(((XPQUERYDOC_4!$A26-3)*84)+(XPQUERYDOC_4!BD$1-1),"XPQUERYDOC_4")</f>
        <v>#NAME?</v>
      </c>
      <c r="BE26" t="e">
        <f>_XLL.XPGETDATACELL(((XPQUERYDOC_4!$A26-3)*84)+(XPQUERYDOC_4!BE$1-1),"XPQUERYDOC_4")</f>
        <v>#NAME?</v>
      </c>
      <c r="BF26" t="e">
        <f>_XLL.XPGETDATACELL(((XPQUERYDOC_4!$A26-3)*84)+(XPQUERYDOC_4!BF$1-1),"XPQUERYDOC_4")</f>
        <v>#NAME?</v>
      </c>
      <c r="BG26" t="e">
        <f>_XLL.XPGETDATACELL(((XPQUERYDOC_4!$A26-3)*84)+(XPQUERYDOC_4!BG$1-1),"XPQUERYDOC_4")</f>
        <v>#NAME?</v>
      </c>
      <c r="BH26" t="e">
        <f>_XLL.XPGETDATACELL(((XPQUERYDOC_4!$A26-3)*84)+(XPQUERYDOC_4!BH$1-1),"XPQUERYDOC_4")</f>
        <v>#NAME?</v>
      </c>
      <c r="BI26" t="e">
        <f>_XLL.XPGETDATACELL(((XPQUERYDOC_4!$A26-3)*84)+(XPQUERYDOC_4!BI$1-1),"XPQUERYDOC_4")</f>
        <v>#NAME?</v>
      </c>
      <c r="BJ26" t="e">
        <f>_XLL.XPGETDATACELL(((XPQUERYDOC_4!$A26-3)*84)+(XPQUERYDOC_4!BJ$1-1),"XPQUERYDOC_4")</f>
        <v>#NAME?</v>
      </c>
      <c r="BK26" t="e">
        <f>_XLL.XPGETDATACELL(((XPQUERYDOC_4!$A26-3)*84)+(XPQUERYDOC_4!BK$1-1),"XPQUERYDOC_4")</f>
        <v>#NAME?</v>
      </c>
      <c r="BL26" t="e">
        <f>_XLL.XPGETDATACELL(((XPQUERYDOC_4!$A26-3)*84)+(XPQUERYDOC_4!BL$1-1),"XPQUERYDOC_4")</f>
        <v>#NAME?</v>
      </c>
      <c r="BM26" t="e">
        <f>_XLL.XPGETDATACELL(((XPQUERYDOC_4!$A26-3)*84)+(XPQUERYDOC_4!BM$1-1),"XPQUERYDOC_4")</f>
        <v>#NAME?</v>
      </c>
      <c r="BN26" t="e">
        <f>_XLL.XPGETDATACELL(((XPQUERYDOC_4!$A26-3)*84)+(XPQUERYDOC_4!BN$1-1),"XPQUERYDOC_4")</f>
        <v>#NAME?</v>
      </c>
      <c r="BO26" t="e">
        <f>_XLL.XPGETDATACELL(((XPQUERYDOC_4!$A26-3)*84)+(XPQUERYDOC_4!BO$1-1),"XPQUERYDOC_4")</f>
        <v>#NAME?</v>
      </c>
      <c r="BP26" t="e">
        <f>_XLL.XPGETDATACELL(((XPQUERYDOC_4!$A26-3)*84)+(XPQUERYDOC_4!BP$1-1),"XPQUERYDOC_4")</f>
        <v>#NAME?</v>
      </c>
      <c r="BQ26" t="e">
        <f>_XLL.XPGETDATACELL(((XPQUERYDOC_4!$A26-3)*84)+(XPQUERYDOC_4!BQ$1-1),"XPQUERYDOC_4")</f>
        <v>#NAME?</v>
      </c>
      <c r="BR26" t="e">
        <f>_XLL.XPGETDATACELL(((XPQUERYDOC_4!$A26-3)*84)+(XPQUERYDOC_4!BR$1-1),"XPQUERYDOC_4")</f>
        <v>#NAME?</v>
      </c>
      <c r="BS26" t="e">
        <f>_XLL.XPGETDATACELL(((XPQUERYDOC_4!$A26-3)*84)+(XPQUERYDOC_4!BS$1-1),"XPQUERYDOC_4")</f>
        <v>#NAME?</v>
      </c>
      <c r="BT26" t="e">
        <f>_XLL.XPGETDATACELL(((XPQUERYDOC_4!$A26-3)*84)+(XPQUERYDOC_4!BT$1-1),"XPQUERYDOC_4")</f>
        <v>#NAME?</v>
      </c>
      <c r="BU26" t="e">
        <f>_XLL.XPGETDATACELL(((XPQUERYDOC_4!$A26-3)*84)+(XPQUERYDOC_4!BU$1-1),"XPQUERYDOC_4")</f>
        <v>#NAME?</v>
      </c>
      <c r="BV26" t="e">
        <f>_XLL.XPGETDATACELL(((XPQUERYDOC_4!$A26-3)*84)+(XPQUERYDOC_4!BV$1-1),"XPQUERYDOC_4")</f>
        <v>#NAME?</v>
      </c>
      <c r="BW26" t="e">
        <f>_XLL.XPGETDATACELL(((XPQUERYDOC_4!$A26-3)*84)+(XPQUERYDOC_4!BW$1-1),"XPQUERYDOC_4")</f>
        <v>#NAME?</v>
      </c>
      <c r="BX26" t="e">
        <f>_XLL.XPGETDATACELL(((XPQUERYDOC_4!$A26-3)*84)+(XPQUERYDOC_4!BX$1-1),"XPQUERYDOC_4")</f>
        <v>#NAME?</v>
      </c>
      <c r="BY26" t="e">
        <f>_XLL.XPGETDATACELL(((XPQUERYDOC_4!$A26-3)*84)+(XPQUERYDOC_4!BY$1-1),"XPQUERYDOC_4")</f>
        <v>#NAME?</v>
      </c>
      <c r="BZ26" t="e">
        <f>_XLL.XPGETDATACELL(((XPQUERYDOC_4!$A26-3)*84)+(XPQUERYDOC_4!BZ$1-1),"XPQUERYDOC_4")</f>
        <v>#NAME?</v>
      </c>
      <c r="CA26" t="e">
        <f>_XLL.XPGETDATACELL(((XPQUERYDOC_4!$A26-3)*84)+(XPQUERYDOC_4!CA$1-1),"XPQUERYDOC_4")</f>
        <v>#NAME?</v>
      </c>
      <c r="CB26" t="e">
        <f>_XLL.XPGETDATACELL(((XPQUERYDOC_4!$A26-3)*84)+(XPQUERYDOC_4!CB$1-1),"XPQUERYDOC_4")</f>
        <v>#NAME?</v>
      </c>
      <c r="CC26" t="e">
        <f>_XLL.XPGETDATACELL(((XPQUERYDOC_4!$A26-3)*84)+(XPQUERYDOC_4!CC$1-1),"XPQUERYDOC_4")</f>
        <v>#NAME?</v>
      </c>
      <c r="CD26" t="e">
        <f>_XLL.XPGETDATACELL(((XPQUERYDOC_4!$A26-3)*84)+(XPQUERYDOC_4!CD$1-1),"XPQUERYDOC_4")</f>
        <v>#NAME?</v>
      </c>
      <c r="CE26" t="e">
        <f>_XLL.XPGETDATACELL(((XPQUERYDOC_4!$A26-3)*84)+(XPQUERYDOC_4!CE$1-1),"XPQUERYDOC_4")</f>
        <v>#NAME?</v>
      </c>
      <c r="CF26" t="e">
        <f>_XLL.XPGETDATACELL(((XPQUERYDOC_4!$A26-3)*84)+(XPQUERYDOC_4!CF$1-1),"XPQUERYDOC_4")</f>
        <v>#NAME?</v>
      </c>
      <c r="CG26" t="e">
        <f>_XLL.XPGETDATACELL(((XPQUERYDOC_4!$A26-3)*84)+(XPQUERYDOC_4!CG$1-1),"XPQUERYDOC_4")</f>
        <v>#NAME?</v>
      </c>
      <c r="CH26" t="e">
        <f>_XLL.XPGETDATACELL(((XPQUERYDOC_4!$A26-3)*84)+(XPQUERYDOC_4!CH$1-1),"XPQUERYDOC_4")</f>
        <v>#NAME?</v>
      </c>
    </row>
    <row r="27" spans="2:86" ht="12.75">
      <c r="B27" t="e">
        <f>_XLL.XPGETDIMLABEL(2,3,"XPQUERYDOC_4")</f>
        <v>#NAME?</v>
      </c>
      <c r="C27" t="e">
        <f>_XLL.XPGETDATACELL(((XPQUERYDOC_4!$A27-3)*84)+(XPQUERYDOC_4!C$1-1),"XPQUERYDOC_4")</f>
        <v>#NAME?</v>
      </c>
      <c r="D27" t="e">
        <f>_XLL.XPGETDATACELL(((XPQUERYDOC_4!$A27-3)*84)+(XPQUERYDOC_4!D$1-1),"XPQUERYDOC_4")</f>
        <v>#NAME?</v>
      </c>
      <c r="E27" t="e">
        <f>_XLL.XPGETDATACELL(((XPQUERYDOC_4!$A27-3)*84)+(XPQUERYDOC_4!E$1-1),"XPQUERYDOC_4")</f>
        <v>#NAME?</v>
      </c>
      <c r="F27" t="e">
        <f>_XLL.XPGETDATACELL(((XPQUERYDOC_4!$A27-3)*84)+(XPQUERYDOC_4!F$1-1),"XPQUERYDOC_4")</f>
        <v>#NAME?</v>
      </c>
      <c r="G27" t="e">
        <f>_XLL.XPGETDATACELL(((XPQUERYDOC_4!$A27-3)*84)+(XPQUERYDOC_4!G$1-1),"XPQUERYDOC_4")</f>
        <v>#NAME?</v>
      </c>
      <c r="H27" t="e">
        <f>_XLL.XPGETDATACELL(((XPQUERYDOC_4!$A27-3)*84)+(XPQUERYDOC_4!H$1-1),"XPQUERYDOC_4")</f>
        <v>#NAME?</v>
      </c>
      <c r="I27" t="e">
        <f>_XLL.XPGETDATACELL(((XPQUERYDOC_4!$A27-3)*84)+(XPQUERYDOC_4!I$1-1),"XPQUERYDOC_4")</f>
        <v>#NAME?</v>
      </c>
      <c r="J27" t="e">
        <f>_XLL.XPGETDATACELL(((XPQUERYDOC_4!$A27-3)*84)+(XPQUERYDOC_4!J$1-1),"XPQUERYDOC_4")</f>
        <v>#NAME?</v>
      </c>
      <c r="K27" t="e">
        <f>_XLL.XPGETDATACELL(((XPQUERYDOC_4!$A27-3)*84)+(XPQUERYDOC_4!K$1-1),"XPQUERYDOC_4")</f>
        <v>#NAME?</v>
      </c>
      <c r="L27" t="e">
        <f>_XLL.XPGETDATACELL(((XPQUERYDOC_4!$A27-3)*84)+(XPQUERYDOC_4!L$1-1),"XPQUERYDOC_4")</f>
        <v>#NAME?</v>
      </c>
      <c r="M27" t="e">
        <f>_XLL.XPGETDATACELL(((XPQUERYDOC_4!$A27-3)*84)+(XPQUERYDOC_4!M$1-1),"XPQUERYDOC_4")</f>
        <v>#NAME?</v>
      </c>
      <c r="N27" t="e">
        <f>_XLL.XPGETDATACELL(((XPQUERYDOC_4!$A27-3)*84)+(XPQUERYDOC_4!N$1-1),"XPQUERYDOC_4")</f>
        <v>#NAME?</v>
      </c>
      <c r="O27" t="e">
        <f>_XLL.XPGETDATACELL(((XPQUERYDOC_4!$A27-3)*84)+(XPQUERYDOC_4!O$1-1),"XPQUERYDOC_4")</f>
        <v>#NAME?</v>
      </c>
      <c r="P27" t="e">
        <f>_XLL.XPGETDATACELL(((XPQUERYDOC_4!$A27-3)*84)+(XPQUERYDOC_4!P$1-1),"XPQUERYDOC_4")</f>
        <v>#NAME?</v>
      </c>
      <c r="Q27" t="e">
        <f>_XLL.XPGETDATACELL(((XPQUERYDOC_4!$A27-3)*84)+(XPQUERYDOC_4!Q$1-1),"XPQUERYDOC_4")</f>
        <v>#NAME?</v>
      </c>
      <c r="R27" t="e">
        <f>_XLL.XPGETDATACELL(((XPQUERYDOC_4!$A27-3)*84)+(XPQUERYDOC_4!R$1-1),"XPQUERYDOC_4")</f>
        <v>#NAME?</v>
      </c>
      <c r="S27" t="e">
        <f>_XLL.XPGETDATACELL(((XPQUERYDOC_4!$A27-3)*84)+(XPQUERYDOC_4!S$1-1),"XPQUERYDOC_4")</f>
        <v>#NAME?</v>
      </c>
      <c r="T27" t="e">
        <f>_XLL.XPGETDATACELL(((XPQUERYDOC_4!$A27-3)*84)+(XPQUERYDOC_4!T$1-1),"XPQUERYDOC_4")</f>
        <v>#NAME?</v>
      </c>
      <c r="U27" t="e">
        <f>_XLL.XPGETDATACELL(((XPQUERYDOC_4!$A27-3)*84)+(XPQUERYDOC_4!U$1-1),"XPQUERYDOC_4")</f>
        <v>#NAME?</v>
      </c>
      <c r="V27" t="e">
        <f>_XLL.XPGETDATACELL(((XPQUERYDOC_4!$A27-3)*84)+(XPQUERYDOC_4!V$1-1),"XPQUERYDOC_4")</f>
        <v>#NAME?</v>
      </c>
      <c r="W27" t="e">
        <f>_XLL.XPGETDATACELL(((XPQUERYDOC_4!$A27-3)*84)+(XPQUERYDOC_4!W$1-1),"XPQUERYDOC_4")</f>
        <v>#NAME?</v>
      </c>
      <c r="X27" t="e">
        <f>_XLL.XPGETDATACELL(((XPQUERYDOC_4!$A27-3)*84)+(XPQUERYDOC_4!X$1-1),"XPQUERYDOC_4")</f>
        <v>#NAME?</v>
      </c>
      <c r="Y27" t="e">
        <f>_XLL.XPGETDATACELL(((XPQUERYDOC_4!$A27-3)*84)+(XPQUERYDOC_4!Y$1-1),"XPQUERYDOC_4")</f>
        <v>#NAME?</v>
      </c>
      <c r="Z27" t="e">
        <f>_XLL.XPGETDATACELL(((XPQUERYDOC_4!$A27-3)*84)+(XPQUERYDOC_4!Z$1-1),"XPQUERYDOC_4")</f>
        <v>#NAME?</v>
      </c>
      <c r="AA27" t="e">
        <f>_XLL.XPGETDATACELL(((XPQUERYDOC_4!$A27-3)*84)+(XPQUERYDOC_4!AA$1-1),"XPQUERYDOC_4")</f>
        <v>#NAME?</v>
      </c>
      <c r="AB27" t="e">
        <f>_XLL.XPGETDATACELL(((XPQUERYDOC_4!$A27-3)*84)+(XPQUERYDOC_4!AB$1-1),"XPQUERYDOC_4")</f>
        <v>#NAME?</v>
      </c>
      <c r="AC27" t="e">
        <f>_XLL.XPGETDATACELL(((XPQUERYDOC_4!$A27-3)*84)+(XPQUERYDOC_4!AC$1-1),"XPQUERYDOC_4")</f>
        <v>#NAME?</v>
      </c>
      <c r="AD27" t="e">
        <f>_XLL.XPGETDATACELL(((XPQUERYDOC_4!$A27-3)*84)+(XPQUERYDOC_4!AD$1-1),"XPQUERYDOC_4")</f>
        <v>#NAME?</v>
      </c>
      <c r="AE27" t="e">
        <f>_XLL.XPGETDATACELL(((XPQUERYDOC_4!$A27-3)*84)+(XPQUERYDOC_4!AE$1-1),"XPQUERYDOC_4")</f>
        <v>#NAME?</v>
      </c>
      <c r="AF27" t="e">
        <f>_XLL.XPGETDATACELL(((XPQUERYDOC_4!$A27-3)*84)+(XPQUERYDOC_4!AF$1-1),"XPQUERYDOC_4")</f>
        <v>#NAME?</v>
      </c>
      <c r="AG27" t="e">
        <f>_XLL.XPGETDATACELL(((XPQUERYDOC_4!$A27-3)*84)+(XPQUERYDOC_4!AG$1-1),"XPQUERYDOC_4")</f>
        <v>#NAME?</v>
      </c>
      <c r="AH27" t="e">
        <f>_XLL.XPGETDATACELL(((XPQUERYDOC_4!$A27-3)*84)+(XPQUERYDOC_4!AH$1-1),"XPQUERYDOC_4")</f>
        <v>#NAME?</v>
      </c>
      <c r="AI27" t="e">
        <f>_XLL.XPGETDATACELL(((XPQUERYDOC_4!$A27-3)*84)+(XPQUERYDOC_4!AI$1-1),"XPQUERYDOC_4")</f>
        <v>#NAME?</v>
      </c>
      <c r="AJ27" t="e">
        <f>_XLL.XPGETDATACELL(((XPQUERYDOC_4!$A27-3)*84)+(XPQUERYDOC_4!AJ$1-1),"XPQUERYDOC_4")</f>
        <v>#NAME?</v>
      </c>
      <c r="AK27" t="e">
        <f>_XLL.XPGETDATACELL(((XPQUERYDOC_4!$A27-3)*84)+(XPQUERYDOC_4!AK$1-1),"XPQUERYDOC_4")</f>
        <v>#NAME?</v>
      </c>
      <c r="AL27" t="e">
        <f>_XLL.XPGETDATACELL(((XPQUERYDOC_4!$A27-3)*84)+(XPQUERYDOC_4!AL$1-1),"XPQUERYDOC_4")</f>
        <v>#NAME?</v>
      </c>
      <c r="AM27" t="e">
        <f>_XLL.XPGETDATACELL(((XPQUERYDOC_4!$A27-3)*84)+(XPQUERYDOC_4!AM$1-1),"XPQUERYDOC_4")</f>
        <v>#NAME?</v>
      </c>
      <c r="AN27" t="e">
        <f>_XLL.XPGETDATACELL(((XPQUERYDOC_4!$A27-3)*84)+(XPQUERYDOC_4!AN$1-1),"XPQUERYDOC_4")</f>
        <v>#NAME?</v>
      </c>
      <c r="AO27" t="e">
        <f>_XLL.XPGETDATACELL(((XPQUERYDOC_4!$A27-3)*84)+(XPQUERYDOC_4!AO$1-1),"XPQUERYDOC_4")</f>
        <v>#NAME?</v>
      </c>
      <c r="AP27" t="e">
        <f>_XLL.XPGETDATACELL(((XPQUERYDOC_4!$A27-3)*84)+(XPQUERYDOC_4!AP$1-1),"XPQUERYDOC_4")</f>
        <v>#NAME?</v>
      </c>
      <c r="AQ27" t="e">
        <f>_XLL.XPGETDATACELL(((XPQUERYDOC_4!$A27-3)*84)+(XPQUERYDOC_4!AQ$1-1),"XPQUERYDOC_4")</f>
        <v>#NAME?</v>
      </c>
      <c r="AR27" t="e">
        <f>_XLL.XPGETDATACELL(((XPQUERYDOC_4!$A27-3)*84)+(XPQUERYDOC_4!AR$1-1),"XPQUERYDOC_4")</f>
        <v>#NAME?</v>
      </c>
      <c r="AS27" t="e">
        <f>_XLL.XPGETDATACELL(((XPQUERYDOC_4!$A27-3)*84)+(XPQUERYDOC_4!AS$1-1),"XPQUERYDOC_4")</f>
        <v>#NAME?</v>
      </c>
      <c r="AT27" t="e">
        <f>_XLL.XPGETDATACELL(((XPQUERYDOC_4!$A27-3)*84)+(XPQUERYDOC_4!AT$1-1),"XPQUERYDOC_4")</f>
        <v>#NAME?</v>
      </c>
      <c r="AU27" t="e">
        <f>_XLL.XPGETDATACELL(((XPQUERYDOC_4!$A27-3)*84)+(XPQUERYDOC_4!AU$1-1),"XPQUERYDOC_4")</f>
        <v>#NAME?</v>
      </c>
      <c r="AV27" t="e">
        <f>_XLL.XPGETDATACELL(((XPQUERYDOC_4!$A27-3)*84)+(XPQUERYDOC_4!AV$1-1),"XPQUERYDOC_4")</f>
        <v>#NAME?</v>
      </c>
      <c r="AW27" t="e">
        <f>_XLL.XPGETDATACELL(((XPQUERYDOC_4!$A27-3)*84)+(XPQUERYDOC_4!AW$1-1),"XPQUERYDOC_4")</f>
        <v>#NAME?</v>
      </c>
      <c r="AX27" t="e">
        <f>_XLL.XPGETDATACELL(((XPQUERYDOC_4!$A27-3)*84)+(XPQUERYDOC_4!AX$1-1),"XPQUERYDOC_4")</f>
        <v>#NAME?</v>
      </c>
      <c r="AY27" t="e">
        <f>_XLL.XPGETDATACELL(((XPQUERYDOC_4!$A27-3)*84)+(XPQUERYDOC_4!AY$1-1),"XPQUERYDOC_4")</f>
        <v>#NAME?</v>
      </c>
      <c r="AZ27" t="e">
        <f>_XLL.XPGETDATACELL(((XPQUERYDOC_4!$A27-3)*84)+(XPQUERYDOC_4!AZ$1-1),"XPQUERYDOC_4")</f>
        <v>#NAME?</v>
      </c>
      <c r="BA27" t="e">
        <f>_XLL.XPGETDATACELL(((XPQUERYDOC_4!$A27-3)*84)+(XPQUERYDOC_4!BA$1-1),"XPQUERYDOC_4")</f>
        <v>#NAME?</v>
      </c>
      <c r="BB27" t="e">
        <f>_XLL.XPGETDATACELL(((XPQUERYDOC_4!$A27-3)*84)+(XPQUERYDOC_4!BB$1-1),"XPQUERYDOC_4")</f>
        <v>#NAME?</v>
      </c>
      <c r="BC27" t="e">
        <f>_XLL.XPGETDATACELL(((XPQUERYDOC_4!$A27-3)*84)+(XPQUERYDOC_4!BC$1-1),"XPQUERYDOC_4")</f>
        <v>#NAME?</v>
      </c>
      <c r="BD27" t="e">
        <f>_XLL.XPGETDATACELL(((XPQUERYDOC_4!$A27-3)*84)+(XPQUERYDOC_4!BD$1-1),"XPQUERYDOC_4")</f>
        <v>#NAME?</v>
      </c>
      <c r="BE27" t="e">
        <f>_XLL.XPGETDATACELL(((XPQUERYDOC_4!$A27-3)*84)+(XPQUERYDOC_4!BE$1-1),"XPQUERYDOC_4")</f>
        <v>#NAME?</v>
      </c>
      <c r="BF27" t="e">
        <f>_XLL.XPGETDATACELL(((XPQUERYDOC_4!$A27-3)*84)+(XPQUERYDOC_4!BF$1-1),"XPQUERYDOC_4")</f>
        <v>#NAME?</v>
      </c>
      <c r="BG27" t="e">
        <f>_XLL.XPGETDATACELL(((XPQUERYDOC_4!$A27-3)*84)+(XPQUERYDOC_4!BG$1-1),"XPQUERYDOC_4")</f>
        <v>#NAME?</v>
      </c>
      <c r="BH27" t="e">
        <f>_XLL.XPGETDATACELL(((XPQUERYDOC_4!$A27-3)*84)+(XPQUERYDOC_4!BH$1-1),"XPQUERYDOC_4")</f>
        <v>#NAME?</v>
      </c>
      <c r="BI27" t="e">
        <f>_XLL.XPGETDATACELL(((XPQUERYDOC_4!$A27-3)*84)+(XPQUERYDOC_4!BI$1-1),"XPQUERYDOC_4")</f>
        <v>#NAME?</v>
      </c>
      <c r="BJ27" t="e">
        <f>_XLL.XPGETDATACELL(((XPQUERYDOC_4!$A27-3)*84)+(XPQUERYDOC_4!BJ$1-1),"XPQUERYDOC_4")</f>
        <v>#NAME?</v>
      </c>
      <c r="BK27" t="e">
        <f>_XLL.XPGETDATACELL(((XPQUERYDOC_4!$A27-3)*84)+(XPQUERYDOC_4!BK$1-1),"XPQUERYDOC_4")</f>
        <v>#NAME?</v>
      </c>
      <c r="BL27" t="e">
        <f>_XLL.XPGETDATACELL(((XPQUERYDOC_4!$A27-3)*84)+(XPQUERYDOC_4!BL$1-1),"XPQUERYDOC_4")</f>
        <v>#NAME?</v>
      </c>
      <c r="BM27" t="e">
        <f>_XLL.XPGETDATACELL(((XPQUERYDOC_4!$A27-3)*84)+(XPQUERYDOC_4!BM$1-1),"XPQUERYDOC_4")</f>
        <v>#NAME?</v>
      </c>
      <c r="BN27" t="e">
        <f>_XLL.XPGETDATACELL(((XPQUERYDOC_4!$A27-3)*84)+(XPQUERYDOC_4!BN$1-1),"XPQUERYDOC_4")</f>
        <v>#NAME?</v>
      </c>
      <c r="BO27" t="e">
        <f>_XLL.XPGETDATACELL(((XPQUERYDOC_4!$A27-3)*84)+(XPQUERYDOC_4!BO$1-1),"XPQUERYDOC_4")</f>
        <v>#NAME?</v>
      </c>
      <c r="BP27" t="e">
        <f>_XLL.XPGETDATACELL(((XPQUERYDOC_4!$A27-3)*84)+(XPQUERYDOC_4!BP$1-1),"XPQUERYDOC_4")</f>
        <v>#NAME?</v>
      </c>
      <c r="BQ27" t="e">
        <f>_XLL.XPGETDATACELL(((XPQUERYDOC_4!$A27-3)*84)+(XPQUERYDOC_4!BQ$1-1),"XPQUERYDOC_4")</f>
        <v>#NAME?</v>
      </c>
      <c r="BR27" t="e">
        <f>_XLL.XPGETDATACELL(((XPQUERYDOC_4!$A27-3)*84)+(XPQUERYDOC_4!BR$1-1),"XPQUERYDOC_4")</f>
        <v>#NAME?</v>
      </c>
      <c r="BS27" t="e">
        <f>_XLL.XPGETDATACELL(((XPQUERYDOC_4!$A27-3)*84)+(XPQUERYDOC_4!BS$1-1),"XPQUERYDOC_4")</f>
        <v>#NAME?</v>
      </c>
      <c r="BT27" t="e">
        <f>_XLL.XPGETDATACELL(((XPQUERYDOC_4!$A27-3)*84)+(XPQUERYDOC_4!BT$1-1),"XPQUERYDOC_4")</f>
        <v>#NAME?</v>
      </c>
      <c r="BU27" t="e">
        <f>_XLL.XPGETDATACELL(((XPQUERYDOC_4!$A27-3)*84)+(XPQUERYDOC_4!BU$1-1),"XPQUERYDOC_4")</f>
        <v>#NAME?</v>
      </c>
      <c r="BV27" t="e">
        <f>_XLL.XPGETDATACELL(((XPQUERYDOC_4!$A27-3)*84)+(XPQUERYDOC_4!BV$1-1),"XPQUERYDOC_4")</f>
        <v>#NAME?</v>
      </c>
      <c r="BW27" t="e">
        <f>_XLL.XPGETDATACELL(((XPQUERYDOC_4!$A27-3)*84)+(XPQUERYDOC_4!BW$1-1),"XPQUERYDOC_4")</f>
        <v>#NAME?</v>
      </c>
      <c r="BX27" t="e">
        <f>_XLL.XPGETDATACELL(((XPQUERYDOC_4!$A27-3)*84)+(XPQUERYDOC_4!BX$1-1),"XPQUERYDOC_4")</f>
        <v>#NAME?</v>
      </c>
      <c r="BY27" t="e">
        <f>_XLL.XPGETDATACELL(((XPQUERYDOC_4!$A27-3)*84)+(XPQUERYDOC_4!BY$1-1),"XPQUERYDOC_4")</f>
        <v>#NAME?</v>
      </c>
      <c r="BZ27" t="e">
        <f>_XLL.XPGETDATACELL(((XPQUERYDOC_4!$A27-3)*84)+(XPQUERYDOC_4!BZ$1-1),"XPQUERYDOC_4")</f>
        <v>#NAME?</v>
      </c>
      <c r="CA27" t="e">
        <f>_XLL.XPGETDATACELL(((XPQUERYDOC_4!$A27-3)*84)+(XPQUERYDOC_4!CA$1-1),"XPQUERYDOC_4")</f>
        <v>#NAME?</v>
      </c>
      <c r="CB27" t="e">
        <f>_XLL.XPGETDATACELL(((XPQUERYDOC_4!$A27-3)*84)+(XPQUERYDOC_4!CB$1-1),"XPQUERYDOC_4")</f>
        <v>#NAME?</v>
      </c>
      <c r="CC27" t="e">
        <f>_XLL.XPGETDATACELL(((XPQUERYDOC_4!$A27-3)*84)+(XPQUERYDOC_4!CC$1-1),"XPQUERYDOC_4")</f>
        <v>#NAME?</v>
      </c>
      <c r="CD27" t="e">
        <f>_XLL.XPGETDATACELL(((XPQUERYDOC_4!$A27-3)*84)+(XPQUERYDOC_4!CD$1-1),"XPQUERYDOC_4")</f>
        <v>#NAME?</v>
      </c>
      <c r="CE27" t="e">
        <f>_XLL.XPGETDATACELL(((XPQUERYDOC_4!$A27-3)*84)+(XPQUERYDOC_4!CE$1-1),"XPQUERYDOC_4")</f>
        <v>#NAME?</v>
      </c>
      <c r="CF27" t="e">
        <f>_XLL.XPGETDATACELL(((XPQUERYDOC_4!$A27-3)*84)+(XPQUERYDOC_4!CF$1-1),"XPQUERYDOC_4")</f>
        <v>#NAME?</v>
      </c>
      <c r="CG27" t="e">
        <f>_XLL.XPGETDATACELL(((XPQUERYDOC_4!$A27-3)*84)+(XPQUERYDOC_4!CG$1-1),"XPQUERYDOC_4")</f>
        <v>#NAME?</v>
      </c>
      <c r="CH27" t="e">
        <f>_XLL.XPGETDATACELL(((XPQUERYDOC_4!$A27-3)*84)+(XPQUERYDOC_4!CH$1-1),"XPQUERYDOC_4")</f>
        <v>#NAME?</v>
      </c>
    </row>
    <row r="28" spans="2:86" ht="12.75">
      <c r="B28" t="e">
        <f>_XLL.XPGETDIMLABEL(2,4,"XPQUERYDOC_4")</f>
        <v>#NAME?</v>
      </c>
      <c r="C28" t="e">
        <f>_XLL.XPGETDATACELL(((XPQUERYDOC_4!$A28-3)*84)+(XPQUERYDOC_4!C$1-1),"XPQUERYDOC_4")</f>
        <v>#NAME?</v>
      </c>
      <c r="D28" t="e">
        <f>_XLL.XPGETDATACELL(((XPQUERYDOC_4!$A28-3)*84)+(XPQUERYDOC_4!D$1-1),"XPQUERYDOC_4")</f>
        <v>#NAME?</v>
      </c>
      <c r="E28" t="e">
        <f>_XLL.XPGETDATACELL(((XPQUERYDOC_4!$A28-3)*84)+(XPQUERYDOC_4!E$1-1),"XPQUERYDOC_4")</f>
        <v>#NAME?</v>
      </c>
      <c r="F28" t="e">
        <f>_XLL.XPGETDATACELL(((XPQUERYDOC_4!$A28-3)*84)+(XPQUERYDOC_4!F$1-1),"XPQUERYDOC_4")</f>
        <v>#NAME?</v>
      </c>
      <c r="G28" t="e">
        <f>_XLL.XPGETDATACELL(((XPQUERYDOC_4!$A28-3)*84)+(XPQUERYDOC_4!G$1-1),"XPQUERYDOC_4")</f>
        <v>#NAME?</v>
      </c>
      <c r="H28" t="e">
        <f>_XLL.XPGETDATACELL(((XPQUERYDOC_4!$A28-3)*84)+(XPQUERYDOC_4!H$1-1),"XPQUERYDOC_4")</f>
        <v>#NAME?</v>
      </c>
      <c r="I28" t="e">
        <f>_XLL.XPGETDATACELL(((XPQUERYDOC_4!$A28-3)*84)+(XPQUERYDOC_4!I$1-1),"XPQUERYDOC_4")</f>
        <v>#NAME?</v>
      </c>
      <c r="J28" t="e">
        <f>_XLL.XPGETDATACELL(((XPQUERYDOC_4!$A28-3)*84)+(XPQUERYDOC_4!J$1-1),"XPQUERYDOC_4")</f>
        <v>#NAME?</v>
      </c>
      <c r="K28" t="e">
        <f>_XLL.XPGETDATACELL(((XPQUERYDOC_4!$A28-3)*84)+(XPQUERYDOC_4!K$1-1),"XPQUERYDOC_4")</f>
        <v>#NAME?</v>
      </c>
      <c r="L28" t="e">
        <f>_XLL.XPGETDATACELL(((XPQUERYDOC_4!$A28-3)*84)+(XPQUERYDOC_4!L$1-1),"XPQUERYDOC_4")</f>
        <v>#NAME?</v>
      </c>
      <c r="M28" t="e">
        <f>_XLL.XPGETDATACELL(((XPQUERYDOC_4!$A28-3)*84)+(XPQUERYDOC_4!M$1-1),"XPQUERYDOC_4")</f>
        <v>#NAME?</v>
      </c>
      <c r="N28" t="e">
        <f>_XLL.XPGETDATACELL(((XPQUERYDOC_4!$A28-3)*84)+(XPQUERYDOC_4!N$1-1),"XPQUERYDOC_4")</f>
        <v>#NAME?</v>
      </c>
      <c r="O28" t="e">
        <f>_XLL.XPGETDATACELL(((XPQUERYDOC_4!$A28-3)*84)+(XPQUERYDOC_4!O$1-1),"XPQUERYDOC_4")</f>
        <v>#NAME?</v>
      </c>
      <c r="P28" t="e">
        <f>_XLL.XPGETDATACELL(((XPQUERYDOC_4!$A28-3)*84)+(XPQUERYDOC_4!P$1-1),"XPQUERYDOC_4")</f>
        <v>#NAME?</v>
      </c>
      <c r="Q28" t="e">
        <f>_XLL.XPGETDATACELL(((XPQUERYDOC_4!$A28-3)*84)+(XPQUERYDOC_4!Q$1-1),"XPQUERYDOC_4")</f>
        <v>#NAME?</v>
      </c>
      <c r="R28" t="e">
        <f>_XLL.XPGETDATACELL(((XPQUERYDOC_4!$A28-3)*84)+(XPQUERYDOC_4!R$1-1),"XPQUERYDOC_4")</f>
        <v>#NAME?</v>
      </c>
      <c r="S28" t="e">
        <f>_XLL.XPGETDATACELL(((XPQUERYDOC_4!$A28-3)*84)+(XPQUERYDOC_4!S$1-1),"XPQUERYDOC_4")</f>
        <v>#NAME?</v>
      </c>
      <c r="T28" t="e">
        <f>_XLL.XPGETDATACELL(((XPQUERYDOC_4!$A28-3)*84)+(XPQUERYDOC_4!T$1-1),"XPQUERYDOC_4")</f>
        <v>#NAME?</v>
      </c>
      <c r="U28" t="e">
        <f>_XLL.XPGETDATACELL(((XPQUERYDOC_4!$A28-3)*84)+(XPQUERYDOC_4!U$1-1),"XPQUERYDOC_4")</f>
        <v>#NAME?</v>
      </c>
      <c r="V28" t="e">
        <f>_XLL.XPGETDATACELL(((XPQUERYDOC_4!$A28-3)*84)+(XPQUERYDOC_4!V$1-1),"XPQUERYDOC_4")</f>
        <v>#NAME?</v>
      </c>
      <c r="W28" t="e">
        <f>_XLL.XPGETDATACELL(((XPQUERYDOC_4!$A28-3)*84)+(XPQUERYDOC_4!W$1-1),"XPQUERYDOC_4")</f>
        <v>#NAME?</v>
      </c>
      <c r="X28" t="e">
        <f>_XLL.XPGETDATACELL(((XPQUERYDOC_4!$A28-3)*84)+(XPQUERYDOC_4!X$1-1),"XPQUERYDOC_4")</f>
        <v>#NAME?</v>
      </c>
      <c r="Y28" t="e">
        <f>_XLL.XPGETDATACELL(((XPQUERYDOC_4!$A28-3)*84)+(XPQUERYDOC_4!Y$1-1),"XPQUERYDOC_4")</f>
        <v>#NAME?</v>
      </c>
      <c r="Z28" t="e">
        <f>_XLL.XPGETDATACELL(((XPQUERYDOC_4!$A28-3)*84)+(XPQUERYDOC_4!Z$1-1),"XPQUERYDOC_4")</f>
        <v>#NAME?</v>
      </c>
      <c r="AA28" t="e">
        <f>_XLL.XPGETDATACELL(((XPQUERYDOC_4!$A28-3)*84)+(XPQUERYDOC_4!AA$1-1),"XPQUERYDOC_4")</f>
        <v>#NAME?</v>
      </c>
      <c r="AB28" t="e">
        <f>_XLL.XPGETDATACELL(((XPQUERYDOC_4!$A28-3)*84)+(XPQUERYDOC_4!AB$1-1),"XPQUERYDOC_4")</f>
        <v>#NAME?</v>
      </c>
      <c r="AC28" t="e">
        <f>_XLL.XPGETDATACELL(((XPQUERYDOC_4!$A28-3)*84)+(XPQUERYDOC_4!AC$1-1),"XPQUERYDOC_4")</f>
        <v>#NAME?</v>
      </c>
      <c r="AD28" t="e">
        <f>_XLL.XPGETDATACELL(((XPQUERYDOC_4!$A28-3)*84)+(XPQUERYDOC_4!AD$1-1),"XPQUERYDOC_4")</f>
        <v>#NAME?</v>
      </c>
      <c r="AE28" t="e">
        <f>_XLL.XPGETDATACELL(((XPQUERYDOC_4!$A28-3)*84)+(XPQUERYDOC_4!AE$1-1),"XPQUERYDOC_4")</f>
        <v>#NAME?</v>
      </c>
      <c r="AF28" t="e">
        <f>_XLL.XPGETDATACELL(((XPQUERYDOC_4!$A28-3)*84)+(XPQUERYDOC_4!AF$1-1),"XPQUERYDOC_4")</f>
        <v>#NAME?</v>
      </c>
      <c r="AG28" t="e">
        <f>_XLL.XPGETDATACELL(((XPQUERYDOC_4!$A28-3)*84)+(XPQUERYDOC_4!AG$1-1),"XPQUERYDOC_4")</f>
        <v>#NAME?</v>
      </c>
      <c r="AH28" t="e">
        <f>_XLL.XPGETDATACELL(((XPQUERYDOC_4!$A28-3)*84)+(XPQUERYDOC_4!AH$1-1),"XPQUERYDOC_4")</f>
        <v>#NAME?</v>
      </c>
      <c r="AI28" t="e">
        <f>_XLL.XPGETDATACELL(((XPQUERYDOC_4!$A28-3)*84)+(XPQUERYDOC_4!AI$1-1),"XPQUERYDOC_4")</f>
        <v>#NAME?</v>
      </c>
      <c r="AJ28" t="e">
        <f>_XLL.XPGETDATACELL(((XPQUERYDOC_4!$A28-3)*84)+(XPQUERYDOC_4!AJ$1-1),"XPQUERYDOC_4")</f>
        <v>#NAME?</v>
      </c>
      <c r="AK28" t="e">
        <f>_XLL.XPGETDATACELL(((XPQUERYDOC_4!$A28-3)*84)+(XPQUERYDOC_4!AK$1-1),"XPQUERYDOC_4")</f>
        <v>#NAME?</v>
      </c>
      <c r="AL28" t="e">
        <f>_XLL.XPGETDATACELL(((XPQUERYDOC_4!$A28-3)*84)+(XPQUERYDOC_4!AL$1-1),"XPQUERYDOC_4")</f>
        <v>#NAME?</v>
      </c>
      <c r="AM28" t="e">
        <f>_XLL.XPGETDATACELL(((XPQUERYDOC_4!$A28-3)*84)+(XPQUERYDOC_4!AM$1-1),"XPQUERYDOC_4")</f>
        <v>#NAME?</v>
      </c>
      <c r="AN28" t="e">
        <f>_XLL.XPGETDATACELL(((XPQUERYDOC_4!$A28-3)*84)+(XPQUERYDOC_4!AN$1-1),"XPQUERYDOC_4")</f>
        <v>#NAME?</v>
      </c>
      <c r="AO28" t="e">
        <f>_XLL.XPGETDATACELL(((XPQUERYDOC_4!$A28-3)*84)+(XPQUERYDOC_4!AO$1-1),"XPQUERYDOC_4")</f>
        <v>#NAME?</v>
      </c>
      <c r="AP28" t="e">
        <f>_XLL.XPGETDATACELL(((XPQUERYDOC_4!$A28-3)*84)+(XPQUERYDOC_4!AP$1-1),"XPQUERYDOC_4")</f>
        <v>#NAME?</v>
      </c>
      <c r="AQ28" t="e">
        <f>_XLL.XPGETDATACELL(((XPQUERYDOC_4!$A28-3)*84)+(XPQUERYDOC_4!AQ$1-1),"XPQUERYDOC_4")</f>
        <v>#NAME?</v>
      </c>
      <c r="AR28" t="e">
        <f>_XLL.XPGETDATACELL(((XPQUERYDOC_4!$A28-3)*84)+(XPQUERYDOC_4!AR$1-1),"XPQUERYDOC_4")</f>
        <v>#NAME?</v>
      </c>
      <c r="AS28" t="e">
        <f>_XLL.XPGETDATACELL(((XPQUERYDOC_4!$A28-3)*84)+(XPQUERYDOC_4!AS$1-1),"XPQUERYDOC_4")</f>
        <v>#NAME?</v>
      </c>
      <c r="AT28" t="e">
        <f>_XLL.XPGETDATACELL(((XPQUERYDOC_4!$A28-3)*84)+(XPQUERYDOC_4!AT$1-1),"XPQUERYDOC_4")</f>
        <v>#NAME?</v>
      </c>
      <c r="AU28" t="e">
        <f>_XLL.XPGETDATACELL(((XPQUERYDOC_4!$A28-3)*84)+(XPQUERYDOC_4!AU$1-1),"XPQUERYDOC_4")</f>
        <v>#NAME?</v>
      </c>
      <c r="AV28" t="e">
        <f>_XLL.XPGETDATACELL(((XPQUERYDOC_4!$A28-3)*84)+(XPQUERYDOC_4!AV$1-1),"XPQUERYDOC_4")</f>
        <v>#NAME?</v>
      </c>
      <c r="AW28" t="e">
        <f>_XLL.XPGETDATACELL(((XPQUERYDOC_4!$A28-3)*84)+(XPQUERYDOC_4!AW$1-1),"XPQUERYDOC_4")</f>
        <v>#NAME?</v>
      </c>
      <c r="AX28" t="e">
        <f>_XLL.XPGETDATACELL(((XPQUERYDOC_4!$A28-3)*84)+(XPQUERYDOC_4!AX$1-1),"XPQUERYDOC_4")</f>
        <v>#NAME?</v>
      </c>
      <c r="AY28" t="e">
        <f>_XLL.XPGETDATACELL(((XPQUERYDOC_4!$A28-3)*84)+(XPQUERYDOC_4!AY$1-1),"XPQUERYDOC_4")</f>
        <v>#NAME?</v>
      </c>
      <c r="AZ28" t="e">
        <f>_XLL.XPGETDATACELL(((XPQUERYDOC_4!$A28-3)*84)+(XPQUERYDOC_4!AZ$1-1),"XPQUERYDOC_4")</f>
        <v>#NAME?</v>
      </c>
      <c r="BA28" t="e">
        <f>_XLL.XPGETDATACELL(((XPQUERYDOC_4!$A28-3)*84)+(XPQUERYDOC_4!BA$1-1),"XPQUERYDOC_4")</f>
        <v>#NAME?</v>
      </c>
      <c r="BB28" t="e">
        <f>_XLL.XPGETDATACELL(((XPQUERYDOC_4!$A28-3)*84)+(XPQUERYDOC_4!BB$1-1),"XPQUERYDOC_4")</f>
        <v>#NAME?</v>
      </c>
      <c r="BC28" t="e">
        <f>_XLL.XPGETDATACELL(((XPQUERYDOC_4!$A28-3)*84)+(XPQUERYDOC_4!BC$1-1),"XPQUERYDOC_4")</f>
        <v>#NAME?</v>
      </c>
      <c r="BD28" t="e">
        <f>_XLL.XPGETDATACELL(((XPQUERYDOC_4!$A28-3)*84)+(XPQUERYDOC_4!BD$1-1),"XPQUERYDOC_4")</f>
        <v>#NAME?</v>
      </c>
      <c r="BE28" t="e">
        <f>_XLL.XPGETDATACELL(((XPQUERYDOC_4!$A28-3)*84)+(XPQUERYDOC_4!BE$1-1),"XPQUERYDOC_4")</f>
        <v>#NAME?</v>
      </c>
      <c r="BF28" t="e">
        <f>_XLL.XPGETDATACELL(((XPQUERYDOC_4!$A28-3)*84)+(XPQUERYDOC_4!BF$1-1),"XPQUERYDOC_4")</f>
        <v>#NAME?</v>
      </c>
      <c r="BG28" t="e">
        <f>_XLL.XPGETDATACELL(((XPQUERYDOC_4!$A28-3)*84)+(XPQUERYDOC_4!BG$1-1),"XPQUERYDOC_4")</f>
        <v>#NAME?</v>
      </c>
      <c r="BH28" t="e">
        <f>_XLL.XPGETDATACELL(((XPQUERYDOC_4!$A28-3)*84)+(XPQUERYDOC_4!BH$1-1),"XPQUERYDOC_4")</f>
        <v>#NAME?</v>
      </c>
      <c r="BI28" t="e">
        <f>_XLL.XPGETDATACELL(((XPQUERYDOC_4!$A28-3)*84)+(XPQUERYDOC_4!BI$1-1),"XPQUERYDOC_4")</f>
        <v>#NAME?</v>
      </c>
      <c r="BJ28" t="e">
        <f>_XLL.XPGETDATACELL(((XPQUERYDOC_4!$A28-3)*84)+(XPQUERYDOC_4!BJ$1-1),"XPQUERYDOC_4")</f>
        <v>#NAME?</v>
      </c>
      <c r="BK28" t="e">
        <f>_XLL.XPGETDATACELL(((XPQUERYDOC_4!$A28-3)*84)+(XPQUERYDOC_4!BK$1-1),"XPQUERYDOC_4")</f>
        <v>#NAME?</v>
      </c>
      <c r="BL28" t="e">
        <f>_XLL.XPGETDATACELL(((XPQUERYDOC_4!$A28-3)*84)+(XPQUERYDOC_4!BL$1-1),"XPQUERYDOC_4")</f>
        <v>#NAME?</v>
      </c>
      <c r="BM28" t="e">
        <f>_XLL.XPGETDATACELL(((XPQUERYDOC_4!$A28-3)*84)+(XPQUERYDOC_4!BM$1-1),"XPQUERYDOC_4")</f>
        <v>#NAME?</v>
      </c>
      <c r="BN28" t="e">
        <f>_XLL.XPGETDATACELL(((XPQUERYDOC_4!$A28-3)*84)+(XPQUERYDOC_4!BN$1-1),"XPQUERYDOC_4")</f>
        <v>#NAME?</v>
      </c>
      <c r="BO28" t="e">
        <f>_XLL.XPGETDATACELL(((XPQUERYDOC_4!$A28-3)*84)+(XPQUERYDOC_4!BO$1-1),"XPQUERYDOC_4")</f>
        <v>#NAME?</v>
      </c>
      <c r="BP28" t="e">
        <f>_XLL.XPGETDATACELL(((XPQUERYDOC_4!$A28-3)*84)+(XPQUERYDOC_4!BP$1-1),"XPQUERYDOC_4")</f>
        <v>#NAME?</v>
      </c>
      <c r="BQ28" t="e">
        <f>_XLL.XPGETDATACELL(((XPQUERYDOC_4!$A28-3)*84)+(XPQUERYDOC_4!BQ$1-1),"XPQUERYDOC_4")</f>
        <v>#NAME?</v>
      </c>
      <c r="BR28" t="e">
        <f>_XLL.XPGETDATACELL(((XPQUERYDOC_4!$A28-3)*84)+(XPQUERYDOC_4!BR$1-1),"XPQUERYDOC_4")</f>
        <v>#NAME?</v>
      </c>
      <c r="BS28" t="e">
        <f>_XLL.XPGETDATACELL(((XPQUERYDOC_4!$A28-3)*84)+(XPQUERYDOC_4!BS$1-1),"XPQUERYDOC_4")</f>
        <v>#NAME?</v>
      </c>
      <c r="BT28" t="e">
        <f>_XLL.XPGETDATACELL(((XPQUERYDOC_4!$A28-3)*84)+(XPQUERYDOC_4!BT$1-1),"XPQUERYDOC_4")</f>
        <v>#NAME?</v>
      </c>
      <c r="BU28" t="e">
        <f>_XLL.XPGETDATACELL(((XPQUERYDOC_4!$A28-3)*84)+(XPQUERYDOC_4!BU$1-1),"XPQUERYDOC_4")</f>
        <v>#NAME?</v>
      </c>
      <c r="BV28" t="e">
        <f>_XLL.XPGETDATACELL(((XPQUERYDOC_4!$A28-3)*84)+(XPQUERYDOC_4!BV$1-1),"XPQUERYDOC_4")</f>
        <v>#NAME?</v>
      </c>
      <c r="BW28" t="e">
        <f>_XLL.XPGETDATACELL(((XPQUERYDOC_4!$A28-3)*84)+(XPQUERYDOC_4!BW$1-1),"XPQUERYDOC_4")</f>
        <v>#NAME?</v>
      </c>
      <c r="BX28" t="e">
        <f>_XLL.XPGETDATACELL(((XPQUERYDOC_4!$A28-3)*84)+(XPQUERYDOC_4!BX$1-1),"XPQUERYDOC_4")</f>
        <v>#NAME?</v>
      </c>
      <c r="BY28" t="e">
        <f>_XLL.XPGETDATACELL(((XPQUERYDOC_4!$A28-3)*84)+(XPQUERYDOC_4!BY$1-1),"XPQUERYDOC_4")</f>
        <v>#NAME?</v>
      </c>
      <c r="BZ28" t="e">
        <f>_XLL.XPGETDATACELL(((XPQUERYDOC_4!$A28-3)*84)+(XPQUERYDOC_4!BZ$1-1),"XPQUERYDOC_4")</f>
        <v>#NAME?</v>
      </c>
      <c r="CA28" t="e">
        <f>_XLL.XPGETDATACELL(((XPQUERYDOC_4!$A28-3)*84)+(XPQUERYDOC_4!CA$1-1),"XPQUERYDOC_4")</f>
        <v>#NAME?</v>
      </c>
      <c r="CB28" t="e">
        <f>_XLL.XPGETDATACELL(((XPQUERYDOC_4!$A28-3)*84)+(XPQUERYDOC_4!CB$1-1),"XPQUERYDOC_4")</f>
        <v>#NAME?</v>
      </c>
      <c r="CC28" t="e">
        <f>_XLL.XPGETDATACELL(((XPQUERYDOC_4!$A28-3)*84)+(XPQUERYDOC_4!CC$1-1),"XPQUERYDOC_4")</f>
        <v>#NAME?</v>
      </c>
      <c r="CD28" t="e">
        <f>_XLL.XPGETDATACELL(((XPQUERYDOC_4!$A28-3)*84)+(XPQUERYDOC_4!CD$1-1),"XPQUERYDOC_4")</f>
        <v>#NAME?</v>
      </c>
      <c r="CE28" t="e">
        <f>_XLL.XPGETDATACELL(((XPQUERYDOC_4!$A28-3)*84)+(XPQUERYDOC_4!CE$1-1),"XPQUERYDOC_4")</f>
        <v>#NAME?</v>
      </c>
      <c r="CF28" t="e">
        <f>_XLL.XPGETDATACELL(((XPQUERYDOC_4!$A28-3)*84)+(XPQUERYDOC_4!CF$1-1),"XPQUERYDOC_4")</f>
        <v>#NAME?</v>
      </c>
      <c r="CG28" t="e">
        <f>_XLL.XPGETDATACELL(((XPQUERYDOC_4!$A28-3)*84)+(XPQUERYDOC_4!CG$1-1),"XPQUERYDOC_4")</f>
        <v>#NAME?</v>
      </c>
      <c r="CH28" t="e">
        <f>_XLL.XPGETDATACELL(((XPQUERYDOC_4!$A28-3)*84)+(XPQUERYDOC_4!CH$1-1),"XPQUERYDOC_4")</f>
        <v>#NAME?</v>
      </c>
    </row>
    <row r="29" spans="2:86" ht="12.75">
      <c r="B29" t="e">
        <f>_XLL.XPGETDIMLABEL(2,5,"XPQUERYDOC_4")</f>
        <v>#NAME?</v>
      </c>
      <c r="C29" t="e">
        <f>_XLL.XPGETDATACELL(((XPQUERYDOC_4!$A29-3)*84)+(XPQUERYDOC_4!C$1-1),"XPQUERYDOC_4")</f>
        <v>#NAME?</v>
      </c>
      <c r="D29" t="e">
        <f>_XLL.XPGETDATACELL(((XPQUERYDOC_4!$A29-3)*84)+(XPQUERYDOC_4!D$1-1),"XPQUERYDOC_4")</f>
        <v>#NAME?</v>
      </c>
      <c r="E29" t="e">
        <f>_XLL.XPGETDATACELL(((XPQUERYDOC_4!$A29-3)*84)+(XPQUERYDOC_4!E$1-1),"XPQUERYDOC_4")</f>
        <v>#NAME?</v>
      </c>
      <c r="F29" t="e">
        <f>_XLL.XPGETDATACELL(((XPQUERYDOC_4!$A29-3)*84)+(XPQUERYDOC_4!F$1-1),"XPQUERYDOC_4")</f>
        <v>#NAME?</v>
      </c>
      <c r="G29" t="e">
        <f>_XLL.XPGETDATACELL(((XPQUERYDOC_4!$A29-3)*84)+(XPQUERYDOC_4!G$1-1),"XPQUERYDOC_4")</f>
        <v>#NAME?</v>
      </c>
      <c r="H29" t="e">
        <f>_XLL.XPGETDATACELL(((XPQUERYDOC_4!$A29-3)*84)+(XPQUERYDOC_4!H$1-1),"XPQUERYDOC_4")</f>
        <v>#NAME?</v>
      </c>
      <c r="I29" t="e">
        <f>_XLL.XPGETDATACELL(((XPQUERYDOC_4!$A29-3)*84)+(XPQUERYDOC_4!I$1-1),"XPQUERYDOC_4")</f>
        <v>#NAME?</v>
      </c>
      <c r="J29" t="e">
        <f>_XLL.XPGETDATACELL(((XPQUERYDOC_4!$A29-3)*84)+(XPQUERYDOC_4!J$1-1),"XPQUERYDOC_4")</f>
        <v>#NAME?</v>
      </c>
      <c r="K29" t="e">
        <f>_XLL.XPGETDATACELL(((XPQUERYDOC_4!$A29-3)*84)+(XPQUERYDOC_4!K$1-1),"XPQUERYDOC_4")</f>
        <v>#NAME?</v>
      </c>
      <c r="L29" t="e">
        <f>_XLL.XPGETDATACELL(((XPQUERYDOC_4!$A29-3)*84)+(XPQUERYDOC_4!L$1-1),"XPQUERYDOC_4")</f>
        <v>#NAME?</v>
      </c>
      <c r="M29" t="e">
        <f>_XLL.XPGETDATACELL(((XPQUERYDOC_4!$A29-3)*84)+(XPQUERYDOC_4!M$1-1),"XPQUERYDOC_4")</f>
        <v>#NAME?</v>
      </c>
      <c r="N29" t="e">
        <f>_XLL.XPGETDATACELL(((XPQUERYDOC_4!$A29-3)*84)+(XPQUERYDOC_4!N$1-1),"XPQUERYDOC_4")</f>
        <v>#NAME?</v>
      </c>
      <c r="O29" t="e">
        <f>_XLL.XPGETDATACELL(((XPQUERYDOC_4!$A29-3)*84)+(XPQUERYDOC_4!O$1-1),"XPQUERYDOC_4")</f>
        <v>#NAME?</v>
      </c>
      <c r="P29" t="e">
        <f>_XLL.XPGETDATACELL(((XPQUERYDOC_4!$A29-3)*84)+(XPQUERYDOC_4!P$1-1),"XPQUERYDOC_4")</f>
        <v>#NAME?</v>
      </c>
      <c r="Q29" t="e">
        <f>_XLL.XPGETDATACELL(((XPQUERYDOC_4!$A29-3)*84)+(XPQUERYDOC_4!Q$1-1),"XPQUERYDOC_4")</f>
        <v>#NAME?</v>
      </c>
      <c r="R29" t="e">
        <f>_XLL.XPGETDATACELL(((XPQUERYDOC_4!$A29-3)*84)+(XPQUERYDOC_4!R$1-1),"XPQUERYDOC_4")</f>
        <v>#NAME?</v>
      </c>
      <c r="S29" t="e">
        <f>_XLL.XPGETDATACELL(((XPQUERYDOC_4!$A29-3)*84)+(XPQUERYDOC_4!S$1-1),"XPQUERYDOC_4")</f>
        <v>#NAME?</v>
      </c>
      <c r="T29" t="e">
        <f>_XLL.XPGETDATACELL(((XPQUERYDOC_4!$A29-3)*84)+(XPQUERYDOC_4!T$1-1),"XPQUERYDOC_4")</f>
        <v>#NAME?</v>
      </c>
      <c r="U29" t="e">
        <f>_XLL.XPGETDATACELL(((XPQUERYDOC_4!$A29-3)*84)+(XPQUERYDOC_4!U$1-1),"XPQUERYDOC_4")</f>
        <v>#NAME?</v>
      </c>
      <c r="V29" t="e">
        <f>_XLL.XPGETDATACELL(((XPQUERYDOC_4!$A29-3)*84)+(XPQUERYDOC_4!V$1-1),"XPQUERYDOC_4")</f>
        <v>#NAME?</v>
      </c>
      <c r="W29" t="e">
        <f>_XLL.XPGETDATACELL(((XPQUERYDOC_4!$A29-3)*84)+(XPQUERYDOC_4!W$1-1),"XPQUERYDOC_4")</f>
        <v>#NAME?</v>
      </c>
      <c r="X29" t="e">
        <f>_XLL.XPGETDATACELL(((XPQUERYDOC_4!$A29-3)*84)+(XPQUERYDOC_4!X$1-1),"XPQUERYDOC_4")</f>
        <v>#NAME?</v>
      </c>
      <c r="Y29" t="e">
        <f>_XLL.XPGETDATACELL(((XPQUERYDOC_4!$A29-3)*84)+(XPQUERYDOC_4!Y$1-1),"XPQUERYDOC_4")</f>
        <v>#NAME?</v>
      </c>
      <c r="Z29" t="e">
        <f>_XLL.XPGETDATACELL(((XPQUERYDOC_4!$A29-3)*84)+(XPQUERYDOC_4!Z$1-1),"XPQUERYDOC_4")</f>
        <v>#NAME?</v>
      </c>
      <c r="AA29" t="e">
        <f>_XLL.XPGETDATACELL(((XPQUERYDOC_4!$A29-3)*84)+(XPQUERYDOC_4!AA$1-1),"XPQUERYDOC_4")</f>
        <v>#NAME?</v>
      </c>
      <c r="AB29" t="e">
        <f>_XLL.XPGETDATACELL(((XPQUERYDOC_4!$A29-3)*84)+(XPQUERYDOC_4!AB$1-1),"XPQUERYDOC_4")</f>
        <v>#NAME?</v>
      </c>
      <c r="AC29" t="e">
        <f>_XLL.XPGETDATACELL(((XPQUERYDOC_4!$A29-3)*84)+(XPQUERYDOC_4!AC$1-1),"XPQUERYDOC_4")</f>
        <v>#NAME?</v>
      </c>
      <c r="AD29" t="e">
        <f>_XLL.XPGETDATACELL(((XPQUERYDOC_4!$A29-3)*84)+(XPQUERYDOC_4!AD$1-1),"XPQUERYDOC_4")</f>
        <v>#NAME?</v>
      </c>
      <c r="AE29" t="e">
        <f>_XLL.XPGETDATACELL(((XPQUERYDOC_4!$A29-3)*84)+(XPQUERYDOC_4!AE$1-1),"XPQUERYDOC_4")</f>
        <v>#NAME?</v>
      </c>
      <c r="AF29" t="e">
        <f>_XLL.XPGETDATACELL(((XPQUERYDOC_4!$A29-3)*84)+(XPQUERYDOC_4!AF$1-1),"XPQUERYDOC_4")</f>
        <v>#NAME?</v>
      </c>
      <c r="AG29" t="e">
        <f>_XLL.XPGETDATACELL(((XPQUERYDOC_4!$A29-3)*84)+(XPQUERYDOC_4!AG$1-1),"XPQUERYDOC_4")</f>
        <v>#NAME?</v>
      </c>
      <c r="AH29" t="e">
        <f>_XLL.XPGETDATACELL(((XPQUERYDOC_4!$A29-3)*84)+(XPQUERYDOC_4!AH$1-1),"XPQUERYDOC_4")</f>
        <v>#NAME?</v>
      </c>
      <c r="AI29" t="e">
        <f>_XLL.XPGETDATACELL(((XPQUERYDOC_4!$A29-3)*84)+(XPQUERYDOC_4!AI$1-1),"XPQUERYDOC_4")</f>
        <v>#NAME?</v>
      </c>
      <c r="AJ29" t="e">
        <f>_XLL.XPGETDATACELL(((XPQUERYDOC_4!$A29-3)*84)+(XPQUERYDOC_4!AJ$1-1),"XPQUERYDOC_4")</f>
        <v>#NAME?</v>
      </c>
      <c r="AK29" t="e">
        <f>_XLL.XPGETDATACELL(((XPQUERYDOC_4!$A29-3)*84)+(XPQUERYDOC_4!AK$1-1),"XPQUERYDOC_4")</f>
        <v>#NAME?</v>
      </c>
      <c r="AL29" t="e">
        <f>_XLL.XPGETDATACELL(((XPQUERYDOC_4!$A29-3)*84)+(XPQUERYDOC_4!AL$1-1),"XPQUERYDOC_4")</f>
        <v>#NAME?</v>
      </c>
      <c r="AM29" t="e">
        <f>_XLL.XPGETDATACELL(((XPQUERYDOC_4!$A29-3)*84)+(XPQUERYDOC_4!AM$1-1),"XPQUERYDOC_4")</f>
        <v>#NAME?</v>
      </c>
      <c r="AN29" t="e">
        <f>_XLL.XPGETDATACELL(((XPQUERYDOC_4!$A29-3)*84)+(XPQUERYDOC_4!AN$1-1),"XPQUERYDOC_4")</f>
        <v>#NAME?</v>
      </c>
      <c r="AO29" t="e">
        <f>_XLL.XPGETDATACELL(((XPQUERYDOC_4!$A29-3)*84)+(XPQUERYDOC_4!AO$1-1),"XPQUERYDOC_4")</f>
        <v>#NAME?</v>
      </c>
      <c r="AP29" t="e">
        <f>_XLL.XPGETDATACELL(((XPQUERYDOC_4!$A29-3)*84)+(XPQUERYDOC_4!AP$1-1),"XPQUERYDOC_4")</f>
        <v>#NAME?</v>
      </c>
      <c r="AQ29" t="e">
        <f>_XLL.XPGETDATACELL(((XPQUERYDOC_4!$A29-3)*84)+(XPQUERYDOC_4!AQ$1-1),"XPQUERYDOC_4")</f>
        <v>#NAME?</v>
      </c>
      <c r="AR29" t="e">
        <f>_XLL.XPGETDATACELL(((XPQUERYDOC_4!$A29-3)*84)+(XPQUERYDOC_4!AR$1-1),"XPQUERYDOC_4")</f>
        <v>#NAME?</v>
      </c>
      <c r="AS29" t="e">
        <f>_XLL.XPGETDATACELL(((XPQUERYDOC_4!$A29-3)*84)+(XPQUERYDOC_4!AS$1-1),"XPQUERYDOC_4")</f>
        <v>#NAME?</v>
      </c>
      <c r="AT29" t="e">
        <f>_XLL.XPGETDATACELL(((XPQUERYDOC_4!$A29-3)*84)+(XPQUERYDOC_4!AT$1-1),"XPQUERYDOC_4")</f>
        <v>#NAME?</v>
      </c>
      <c r="AU29" t="e">
        <f>_XLL.XPGETDATACELL(((XPQUERYDOC_4!$A29-3)*84)+(XPQUERYDOC_4!AU$1-1),"XPQUERYDOC_4")</f>
        <v>#NAME?</v>
      </c>
      <c r="AV29" t="e">
        <f>_XLL.XPGETDATACELL(((XPQUERYDOC_4!$A29-3)*84)+(XPQUERYDOC_4!AV$1-1),"XPQUERYDOC_4")</f>
        <v>#NAME?</v>
      </c>
      <c r="AW29" t="e">
        <f>_XLL.XPGETDATACELL(((XPQUERYDOC_4!$A29-3)*84)+(XPQUERYDOC_4!AW$1-1),"XPQUERYDOC_4")</f>
        <v>#NAME?</v>
      </c>
      <c r="AX29" t="e">
        <f>_XLL.XPGETDATACELL(((XPQUERYDOC_4!$A29-3)*84)+(XPQUERYDOC_4!AX$1-1),"XPQUERYDOC_4")</f>
        <v>#NAME?</v>
      </c>
      <c r="AY29" t="e">
        <f>_XLL.XPGETDATACELL(((XPQUERYDOC_4!$A29-3)*84)+(XPQUERYDOC_4!AY$1-1),"XPQUERYDOC_4")</f>
        <v>#NAME?</v>
      </c>
      <c r="AZ29" t="e">
        <f>_XLL.XPGETDATACELL(((XPQUERYDOC_4!$A29-3)*84)+(XPQUERYDOC_4!AZ$1-1),"XPQUERYDOC_4")</f>
        <v>#NAME?</v>
      </c>
      <c r="BA29" t="e">
        <f>_XLL.XPGETDATACELL(((XPQUERYDOC_4!$A29-3)*84)+(XPQUERYDOC_4!BA$1-1),"XPQUERYDOC_4")</f>
        <v>#NAME?</v>
      </c>
      <c r="BB29" t="e">
        <f>_XLL.XPGETDATACELL(((XPQUERYDOC_4!$A29-3)*84)+(XPQUERYDOC_4!BB$1-1),"XPQUERYDOC_4")</f>
        <v>#NAME?</v>
      </c>
      <c r="BC29" t="e">
        <f>_XLL.XPGETDATACELL(((XPQUERYDOC_4!$A29-3)*84)+(XPQUERYDOC_4!BC$1-1),"XPQUERYDOC_4")</f>
        <v>#NAME?</v>
      </c>
      <c r="BD29" t="e">
        <f>_XLL.XPGETDATACELL(((XPQUERYDOC_4!$A29-3)*84)+(XPQUERYDOC_4!BD$1-1),"XPQUERYDOC_4")</f>
        <v>#NAME?</v>
      </c>
      <c r="BE29" t="e">
        <f>_XLL.XPGETDATACELL(((XPQUERYDOC_4!$A29-3)*84)+(XPQUERYDOC_4!BE$1-1),"XPQUERYDOC_4")</f>
        <v>#NAME?</v>
      </c>
      <c r="BF29" t="e">
        <f>_XLL.XPGETDATACELL(((XPQUERYDOC_4!$A29-3)*84)+(XPQUERYDOC_4!BF$1-1),"XPQUERYDOC_4")</f>
        <v>#NAME?</v>
      </c>
      <c r="BG29" t="e">
        <f>_XLL.XPGETDATACELL(((XPQUERYDOC_4!$A29-3)*84)+(XPQUERYDOC_4!BG$1-1),"XPQUERYDOC_4")</f>
        <v>#NAME?</v>
      </c>
      <c r="BH29" t="e">
        <f>_XLL.XPGETDATACELL(((XPQUERYDOC_4!$A29-3)*84)+(XPQUERYDOC_4!BH$1-1),"XPQUERYDOC_4")</f>
        <v>#NAME?</v>
      </c>
      <c r="BI29" t="e">
        <f>_XLL.XPGETDATACELL(((XPQUERYDOC_4!$A29-3)*84)+(XPQUERYDOC_4!BI$1-1),"XPQUERYDOC_4")</f>
        <v>#NAME?</v>
      </c>
      <c r="BJ29" t="e">
        <f>_XLL.XPGETDATACELL(((XPQUERYDOC_4!$A29-3)*84)+(XPQUERYDOC_4!BJ$1-1),"XPQUERYDOC_4")</f>
        <v>#NAME?</v>
      </c>
      <c r="BK29" t="e">
        <f>_XLL.XPGETDATACELL(((XPQUERYDOC_4!$A29-3)*84)+(XPQUERYDOC_4!BK$1-1),"XPQUERYDOC_4")</f>
        <v>#NAME?</v>
      </c>
      <c r="BL29" t="e">
        <f>_XLL.XPGETDATACELL(((XPQUERYDOC_4!$A29-3)*84)+(XPQUERYDOC_4!BL$1-1),"XPQUERYDOC_4")</f>
        <v>#NAME?</v>
      </c>
      <c r="BM29" t="e">
        <f>_XLL.XPGETDATACELL(((XPQUERYDOC_4!$A29-3)*84)+(XPQUERYDOC_4!BM$1-1),"XPQUERYDOC_4")</f>
        <v>#NAME?</v>
      </c>
      <c r="BN29" t="e">
        <f>_XLL.XPGETDATACELL(((XPQUERYDOC_4!$A29-3)*84)+(XPQUERYDOC_4!BN$1-1),"XPQUERYDOC_4")</f>
        <v>#NAME?</v>
      </c>
      <c r="BO29" t="e">
        <f>_XLL.XPGETDATACELL(((XPQUERYDOC_4!$A29-3)*84)+(XPQUERYDOC_4!BO$1-1),"XPQUERYDOC_4")</f>
        <v>#NAME?</v>
      </c>
      <c r="BP29" t="e">
        <f>_XLL.XPGETDATACELL(((XPQUERYDOC_4!$A29-3)*84)+(XPQUERYDOC_4!BP$1-1),"XPQUERYDOC_4")</f>
        <v>#NAME?</v>
      </c>
      <c r="BQ29" t="e">
        <f>_XLL.XPGETDATACELL(((XPQUERYDOC_4!$A29-3)*84)+(XPQUERYDOC_4!BQ$1-1),"XPQUERYDOC_4")</f>
        <v>#NAME?</v>
      </c>
      <c r="BR29" t="e">
        <f>_XLL.XPGETDATACELL(((XPQUERYDOC_4!$A29-3)*84)+(XPQUERYDOC_4!BR$1-1),"XPQUERYDOC_4")</f>
        <v>#NAME?</v>
      </c>
      <c r="BS29" t="e">
        <f>_XLL.XPGETDATACELL(((XPQUERYDOC_4!$A29-3)*84)+(XPQUERYDOC_4!BS$1-1),"XPQUERYDOC_4")</f>
        <v>#NAME?</v>
      </c>
      <c r="BT29" t="e">
        <f>_XLL.XPGETDATACELL(((XPQUERYDOC_4!$A29-3)*84)+(XPQUERYDOC_4!BT$1-1),"XPQUERYDOC_4")</f>
        <v>#NAME?</v>
      </c>
      <c r="BU29" t="e">
        <f>_XLL.XPGETDATACELL(((XPQUERYDOC_4!$A29-3)*84)+(XPQUERYDOC_4!BU$1-1),"XPQUERYDOC_4")</f>
        <v>#NAME?</v>
      </c>
      <c r="BV29" t="e">
        <f>_XLL.XPGETDATACELL(((XPQUERYDOC_4!$A29-3)*84)+(XPQUERYDOC_4!BV$1-1),"XPQUERYDOC_4")</f>
        <v>#NAME?</v>
      </c>
      <c r="BW29" t="e">
        <f>_XLL.XPGETDATACELL(((XPQUERYDOC_4!$A29-3)*84)+(XPQUERYDOC_4!BW$1-1),"XPQUERYDOC_4")</f>
        <v>#NAME?</v>
      </c>
      <c r="BX29" t="e">
        <f>_XLL.XPGETDATACELL(((XPQUERYDOC_4!$A29-3)*84)+(XPQUERYDOC_4!BX$1-1),"XPQUERYDOC_4")</f>
        <v>#NAME?</v>
      </c>
      <c r="BY29" t="e">
        <f>_XLL.XPGETDATACELL(((XPQUERYDOC_4!$A29-3)*84)+(XPQUERYDOC_4!BY$1-1),"XPQUERYDOC_4")</f>
        <v>#NAME?</v>
      </c>
      <c r="BZ29" t="e">
        <f>_XLL.XPGETDATACELL(((XPQUERYDOC_4!$A29-3)*84)+(XPQUERYDOC_4!BZ$1-1),"XPQUERYDOC_4")</f>
        <v>#NAME?</v>
      </c>
      <c r="CA29" t="e">
        <f>_XLL.XPGETDATACELL(((XPQUERYDOC_4!$A29-3)*84)+(XPQUERYDOC_4!CA$1-1),"XPQUERYDOC_4")</f>
        <v>#NAME?</v>
      </c>
      <c r="CB29" t="e">
        <f>_XLL.XPGETDATACELL(((XPQUERYDOC_4!$A29-3)*84)+(XPQUERYDOC_4!CB$1-1),"XPQUERYDOC_4")</f>
        <v>#NAME?</v>
      </c>
      <c r="CC29" t="e">
        <f>_XLL.XPGETDATACELL(((XPQUERYDOC_4!$A29-3)*84)+(XPQUERYDOC_4!CC$1-1),"XPQUERYDOC_4")</f>
        <v>#NAME?</v>
      </c>
      <c r="CD29" t="e">
        <f>_XLL.XPGETDATACELL(((XPQUERYDOC_4!$A29-3)*84)+(XPQUERYDOC_4!CD$1-1),"XPQUERYDOC_4")</f>
        <v>#NAME?</v>
      </c>
      <c r="CE29" t="e">
        <f>_XLL.XPGETDATACELL(((XPQUERYDOC_4!$A29-3)*84)+(XPQUERYDOC_4!CE$1-1),"XPQUERYDOC_4")</f>
        <v>#NAME?</v>
      </c>
      <c r="CF29" t="e">
        <f>_XLL.XPGETDATACELL(((XPQUERYDOC_4!$A29-3)*84)+(XPQUERYDOC_4!CF$1-1),"XPQUERYDOC_4")</f>
        <v>#NAME?</v>
      </c>
      <c r="CG29" t="e">
        <f>_XLL.XPGETDATACELL(((XPQUERYDOC_4!$A29-3)*84)+(XPQUERYDOC_4!CG$1-1),"XPQUERYDOC_4")</f>
        <v>#NAME?</v>
      </c>
      <c r="CH29" t="e">
        <f>_XLL.XPGETDATACELL(((XPQUERYDOC_4!$A29-3)*84)+(XPQUERYDOC_4!CH$1-1),"XPQUERYDOC_4")</f>
        <v>#NAME?</v>
      </c>
    </row>
    <row r="30" spans="2:86" ht="12.75">
      <c r="B30" t="e">
        <f>_XLL.XPGETDIMLABEL(2,6,"XPQUERYDOC_4")</f>
        <v>#NAME?</v>
      </c>
      <c r="C30" t="e">
        <f>_XLL.XPGETDATACELL(((XPQUERYDOC_4!$A30-3)*84)+(XPQUERYDOC_4!C$1-1),"XPQUERYDOC_4")</f>
        <v>#NAME?</v>
      </c>
      <c r="D30" t="e">
        <f>_XLL.XPGETDATACELL(((XPQUERYDOC_4!$A30-3)*84)+(XPQUERYDOC_4!D$1-1),"XPQUERYDOC_4")</f>
        <v>#NAME?</v>
      </c>
      <c r="E30" t="e">
        <f>_XLL.XPGETDATACELL(((XPQUERYDOC_4!$A30-3)*84)+(XPQUERYDOC_4!E$1-1),"XPQUERYDOC_4")</f>
        <v>#NAME?</v>
      </c>
      <c r="F30" t="e">
        <f>_XLL.XPGETDATACELL(((XPQUERYDOC_4!$A30-3)*84)+(XPQUERYDOC_4!F$1-1),"XPQUERYDOC_4")</f>
        <v>#NAME?</v>
      </c>
      <c r="G30" t="e">
        <f>_XLL.XPGETDATACELL(((XPQUERYDOC_4!$A30-3)*84)+(XPQUERYDOC_4!G$1-1),"XPQUERYDOC_4")</f>
        <v>#NAME?</v>
      </c>
      <c r="H30" t="e">
        <f>_XLL.XPGETDATACELL(((XPQUERYDOC_4!$A30-3)*84)+(XPQUERYDOC_4!H$1-1),"XPQUERYDOC_4")</f>
        <v>#NAME?</v>
      </c>
      <c r="I30" t="e">
        <f>_XLL.XPGETDATACELL(((XPQUERYDOC_4!$A30-3)*84)+(XPQUERYDOC_4!I$1-1),"XPQUERYDOC_4")</f>
        <v>#NAME?</v>
      </c>
      <c r="J30" t="e">
        <f>_XLL.XPGETDATACELL(((XPQUERYDOC_4!$A30-3)*84)+(XPQUERYDOC_4!J$1-1),"XPQUERYDOC_4")</f>
        <v>#NAME?</v>
      </c>
      <c r="K30" t="e">
        <f>_XLL.XPGETDATACELL(((XPQUERYDOC_4!$A30-3)*84)+(XPQUERYDOC_4!K$1-1),"XPQUERYDOC_4")</f>
        <v>#NAME?</v>
      </c>
      <c r="L30" t="e">
        <f>_XLL.XPGETDATACELL(((XPQUERYDOC_4!$A30-3)*84)+(XPQUERYDOC_4!L$1-1),"XPQUERYDOC_4")</f>
        <v>#NAME?</v>
      </c>
      <c r="M30" t="e">
        <f>_XLL.XPGETDATACELL(((XPQUERYDOC_4!$A30-3)*84)+(XPQUERYDOC_4!M$1-1),"XPQUERYDOC_4")</f>
        <v>#NAME?</v>
      </c>
      <c r="N30" t="e">
        <f>_XLL.XPGETDATACELL(((XPQUERYDOC_4!$A30-3)*84)+(XPQUERYDOC_4!N$1-1),"XPQUERYDOC_4")</f>
        <v>#NAME?</v>
      </c>
      <c r="O30" t="e">
        <f>_XLL.XPGETDATACELL(((XPQUERYDOC_4!$A30-3)*84)+(XPQUERYDOC_4!O$1-1),"XPQUERYDOC_4")</f>
        <v>#NAME?</v>
      </c>
      <c r="P30" t="e">
        <f>_XLL.XPGETDATACELL(((XPQUERYDOC_4!$A30-3)*84)+(XPQUERYDOC_4!P$1-1),"XPQUERYDOC_4")</f>
        <v>#NAME?</v>
      </c>
      <c r="Q30" t="e">
        <f>_XLL.XPGETDATACELL(((XPQUERYDOC_4!$A30-3)*84)+(XPQUERYDOC_4!Q$1-1),"XPQUERYDOC_4")</f>
        <v>#NAME?</v>
      </c>
      <c r="R30" t="e">
        <f>_XLL.XPGETDATACELL(((XPQUERYDOC_4!$A30-3)*84)+(XPQUERYDOC_4!R$1-1),"XPQUERYDOC_4")</f>
        <v>#NAME?</v>
      </c>
      <c r="S30" t="e">
        <f>_XLL.XPGETDATACELL(((XPQUERYDOC_4!$A30-3)*84)+(XPQUERYDOC_4!S$1-1),"XPQUERYDOC_4")</f>
        <v>#NAME?</v>
      </c>
      <c r="T30" t="e">
        <f>_XLL.XPGETDATACELL(((XPQUERYDOC_4!$A30-3)*84)+(XPQUERYDOC_4!T$1-1),"XPQUERYDOC_4")</f>
        <v>#NAME?</v>
      </c>
      <c r="U30" t="e">
        <f>_XLL.XPGETDATACELL(((XPQUERYDOC_4!$A30-3)*84)+(XPQUERYDOC_4!U$1-1),"XPQUERYDOC_4")</f>
        <v>#NAME?</v>
      </c>
      <c r="V30" t="e">
        <f>_XLL.XPGETDATACELL(((XPQUERYDOC_4!$A30-3)*84)+(XPQUERYDOC_4!V$1-1),"XPQUERYDOC_4")</f>
        <v>#NAME?</v>
      </c>
      <c r="W30" t="e">
        <f>_XLL.XPGETDATACELL(((XPQUERYDOC_4!$A30-3)*84)+(XPQUERYDOC_4!W$1-1),"XPQUERYDOC_4")</f>
        <v>#NAME?</v>
      </c>
      <c r="X30" t="e">
        <f>_XLL.XPGETDATACELL(((XPQUERYDOC_4!$A30-3)*84)+(XPQUERYDOC_4!X$1-1),"XPQUERYDOC_4")</f>
        <v>#NAME?</v>
      </c>
      <c r="Y30" t="e">
        <f>_XLL.XPGETDATACELL(((XPQUERYDOC_4!$A30-3)*84)+(XPQUERYDOC_4!Y$1-1),"XPQUERYDOC_4")</f>
        <v>#NAME?</v>
      </c>
      <c r="Z30" t="e">
        <f>_XLL.XPGETDATACELL(((XPQUERYDOC_4!$A30-3)*84)+(XPQUERYDOC_4!Z$1-1),"XPQUERYDOC_4")</f>
        <v>#NAME?</v>
      </c>
      <c r="AA30" t="e">
        <f>_XLL.XPGETDATACELL(((XPQUERYDOC_4!$A30-3)*84)+(XPQUERYDOC_4!AA$1-1),"XPQUERYDOC_4")</f>
        <v>#NAME?</v>
      </c>
      <c r="AB30" t="e">
        <f>_XLL.XPGETDATACELL(((XPQUERYDOC_4!$A30-3)*84)+(XPQUERYDOC_4!AB$1-1),"XPQUERYDOC_4")</f>
        <v>#NAME?</v>
      </c>
      <c r="AC30" t="e">
        <f>_XLL.XPGETDATACELL(((XPQUERYDOC_4!$A30-3)*84)+(XPQUERYDOC_4!AC$1-1),"XPQUERYDOC_4")</f>
        <v>#NAME?</v>
      </c>
      <c r="AD30" t="e">
        <f>_XLL.XPGETDATACELL(((XPQUERYDOC_4!$A30-3)*84)+(XPQUERYDOC_4!AD$1-1),"XPQUERYDOC_4")</f>
        <v>#NAME?</v>
      </c>
      <c r="AE30" t="e">
        <f>_XLL.XPGETDATACELL(((XPQUERYDOC_4!$A30-3)*84)+(XPQUERYDOC_4!AE$1-1),"XPQUERYDOC_4")</f>
        <v>#NAME?</v>
      </c>
      <c r="AF30" t="e">
        <f>_XLL.XPGETDATACELL(((XPQUERYDOC_4!$A30-3)*84)+(XPQUERYDOC_4!AF$1-1),"XPQUERYDOC_4")</f>
        <v>#NAME?</v>
      </c>
      <c r="AG30" t="e">
        <f>_XLL.XPGETDATACELL(((XPQUERYDOC_4!$A30-3)*84)+(XPQUERYDOC_4!AG$1-1),"XPQUERYDOC_4")</f>
        <v>#NAME?</v>
      </c>
      <c r="AH30" t="e">
        <f>_XLL.XPGETDATACELL(((XPQUERYDOC_4!$A30-3)*84)+(XPQUERYDOC_4!AH$1-1),"XPQUERYDOC_4")</f>
        <v>#NAME?</v>
      </c>
      <c r="AI30" t="e">
        <f>_XLL.XPGETDATACELL(((XPQUERYDOC_4!$A30-3)*84)+(XPQUERYDOC_4!AI$1-1),"XPQUERYDOC_4")</f>
        <v>#NAME?</v>
      </c>
      <c r="AJ30" t="e">
        <f>_XLL.XPGETDATACELL(((XPQUERYDOC_4!$A30-3)*84)+(XPQUERYDOC_4!AJ$1-1),"XPQUERYDOC_4")</f>
        <v>#NAME?</v>
      </c>
      <c r="AK30" t="e">
        <f>_XLL.XPGETDATACELL(((XPQUERYDOC_4!$A30-3)*84)+(XPQUERYDOC_4!AK$1-1),"XPQUERYDOC_4")</f>
        <v>#NAME?</v>
      </c>
      <c r="AL30" t="e">
        <f>_XLL.XPGETDATACELL(((XPQUERYDOC_4!$A30-3)*84)+(XPQUERYDOC_4!AL$1-1),"XPQUERYDOC_4")</f>
        <v>#NAME?</v>
      </c>
      <c r="AM30" t="e">
        <f>_XLL.XPGETDATACELL(((XPQUERYDOC_4!$A30-3)*84)+(XPQUERYDOC_4!AM$1-1),"XPQUERYDOC_4")</f>
        <v>#NAME?</v>
      </c>
      <c r="AN30" t="e">
        <f>_XLL.XPGETDATACELL(((XPQUERYDOC_4!$A30-3)*84)+(XPQUERYDOC_4!AN$1-1),"XPQUERYDOC_4")</f>
        <v>#NAME?</v>
      </c>
      <c r="AO30" t="e">
        <f>_XLL.XPGETDATACELL(((XPQUERYDOC_4!$A30-3)*84)+(XPQUERYDOC_4!AO$1-1),"XPQUERYDOC_4")</f>
        <v>#NAME?</v>
      </c>
      <c r="AP30" t="e">
        <f>_XLL.XPGETDATACELL(((XPQUERYDOC_4!$A30-3)*84)+(XPQUERYDOC_4!AP$1-1),"XPQUERYDOC_4")</f>
        <v>#NAME?</v>
      </c>
      <c r="AQ30" t="e">
        <f>_XLL.XPGETDATACELL(((XPQUERYDOC_4!$A30-3)*84)+(XPQUERYDOC_4!AQ$1-1),"XPQUERYDOC_4")</f>
        <v>#NAME?</v>
      </c>
      <c r="AR30" t="e">
        <f>_XLL.XPGETDATACELL(((XPQUERYDOC_4!$A30-3)*84)+(XPQUERYDOC_4!AR$1-1),"XPQUERYDOC_4")</f>
        <v>#NAME?</v>
      </c>
      <c r="AS30" t="e">
        <f>_XLL.XPGETDATACELL(((XPQUERYDOC_4!$A30-3)*84)+(XPQUERYDOC_4!AS$1-1),"XPQUERYDOC_4")</f>
        <v>#NAME?</v>
      </c>
      <c r="AT30" t="e">
        <f>_XLL.XPGETDATACELL(((XPQUERYDOC_4!$A30-3)*84)+(XPQUERYDOC_4!AT$1-1),"XPQUERYDOC_4")</f>
        <v>#NAME?</v>
      </c>
      <c r="AU30" t="e">
        <f>_XLL.XPGETDATACELL(((XPQUERYDOC_4!$A30-3)*84)+(XPQUERYDOC_4!AU$1-1),"XPQUERYDOC_4")</f>
        <v>#NAME?</v>
      </c>
      <c r="AV30" t="e">
        <f>_XLL.XPGETDATACELL(((XPQUERYDOC_4!$A30-3)*84)+(XPQUERYDOC_4!AV$1-1),"XPQUERYDOC_4")</f>
        <v>#NAME?</v>
      </c>
      <c r="AW30" t="e">
        <f>_XLL.XPGETDATACELL(((XPQUERYDOC_4!$A30-3)*84)+(XPQUERYDOC_4!AW$1-1),"XPQUERYDOC_4")</f>
        <v>#NAME?</v>
      </c>
      <c r="AX30" t="e">
        <f>_XLL.XPGETDATACELL(((XPQUERYDOC_4!$A30-3)*84)+(XPQUERYDOC_4!AX$1-1),"XPQUERYDOC_4")</f>
        <v>#NAME?</v>
      </c>
      <c r="AY30" t="e">
        <f>_XLL.XPGETDATACELL(((XPQUERYDOC_4!$A30-3)*84)+(XPQUERYDOC_4!AY$1-1),"XPQUERYDOC_4")</f>
        <v>#NAME?</v>
      </c>
      <c r="AZ30" t="e">
        <f>_XLL.XPGETDATACELL(((XPQUERYDOC_4!$A30-3)*84)+(XPQUERYDOC_4!AZ$1-1),"XPQUERYDOC_4")</f>
        <v>#NAME?</v>
      </c>
      <c r="BA30" t="e">
        <f>_XLL.XPGETDATACELL(((XPQUERYDOC_4!$A30-3)*84)+(XPQUERYDOC_4!BA$1-1),"XPQUERYDOC_4")</f>
        <v>#NAME?</v>
      </c>
      <c r="BB30" t="e">
        <f>_XLL.XPGETDATACELL(((XPQUERYDOC_4!$A30-3)*84)+(XPQUERYDOC_4!BB$1-1),"XPQUERYDOC_4")</f>
        <v>#NAME?</v>
      </c>
      <c r="BC30" t="e">
        <f>_XLL.XPGETDATACELL(((XPQUERYDOC_4!$A30-3)*84)+(XPQUERYDOC_4!BC$1-1),"XPQUERYDOC_4")</f>
        <v>#NAME?</v>
      </c>
      <c r="BD30" t="e">
        <f>_XLL.XPGETDATACELL(((XPQUERYDOC_4!$A30-3)*84)+(XPQUERYDOC_4!BD$1-1),"XPQUERYDOC_4")</f>
        <v>#NAME?</v>
      </c>
      <c r="BE30" t="e">
        <f>_XLL.XPGETDATACELL(((XPQUERYDOC_4!$A30-3)*84)+(XPQUERYDOC_4!BE$1-1),"XPQUERYDOC_4")</f>
        <v>#NAME?</v>
      </c>
      <c r="BF30" t="e">
        <f>_XLL.XPGETDATACELL(((XPQUERYDOC_4!$A30-3)*84)+(XPQUERYDOC_4!BF$1-1),"XPQUERYDOC_4")</f>
        <v>#NAME?</v>
      </c>
      <c r="BG30" t="e">
        <f>_XLL.XPGETDATACELL(((XPQUERYDOC_4!$A30-3)*84)+(XPQUERYDOC_4!BG$1-1),"XPQUERYDOC_4")</f>
        <v>#NAME?</v>
      </c>
      <c r="BH30" t="e">
        <f>_XLL.XPGETDATACELL(((XPQUERYDOC_4!$A30-3)*84)+(XPQUERYDOC_4!BH$1-1),"XPQUERYDOC_4")</f>
        <v>#NAME?</v>
      </c>
      <c r="BI30" t="e">
        <f>_XLL.XPGETDATACELL(((XPQUERYDOC_4!$A30-3)*84)+(XPQUERYDOC_4!BI$1-1),"XPQUERYDOC_4")</f>
        <v>#NAME?</v>
      </c>
      <c r="BJ30" t="e">
        <f>_XLL.XPGETDATACELL(((XPQUERYDOC_4!$A30-3)*84)+(XPQUERYDOC_4!BJ$1-1),"XPQUERYDOC_4")</f>
        <v>#NAME?</v>
      </c>
      <c r="BK30" t="e">
        <f>_XLL.XPGETDATACELL(((XPQUERYDOC_4!$A30-3)*84)+(XPQUERYDOC_4!BK$1-1),"XPQUERYDOC_4")</f>
        <v>#NAME?</v>
      </c>
      <c r="BL30" t="e">
        <f>_XLL.XPGETDATACELL(((XPQUERYDOC_4!$A30-3)*84)+(XPQUERYDOC_4!BL$1-1),"XPQUERYDOC_4")</f>
        <v>#NAME?</v>
      </c>
      <c r="BM30" t="e">
        <f>_XLL.XPGETDATACELL(((XPQUERYDOC_4!$A30-3)*84)+(XPQUERYDOC_4!BM$1-1),"XPQUERYDOC_4")</f>
        <v>#NAME?</v>
      </c>
      <c r="BN30" t="e">
        <f>_XLL.XPGETDATACELL(((XPQUERYDOC_4!$A30-3)*84)+(XPQUERYDOC_4!BN$1-1),"XPQUERYDOC_4")</f>
        <v>#NAME?</v>
      </c>
      <c r="BO30" t="e">
        <f>_XLL.XPGETDATACELL(((XPQUERYDOC_4!$A30-3)*84)+(XPQUERYDOC_4!BO$1-1),"XPQUERYDOC_4")</f>
        <v>#NAME?</v>
      </c>
      <c r="BP30" t="e">
        <f>_XLL.XPGETDATACELL(((XPQUERYDOC_4!$A30-3)*84)+(XPQUERYDOC_4!BP$1-1),"XPQUERYDOC_4")</f>
        <v>#NAME?</v>
      </c>
      <c r="BQ30" t="e">
        <f>_XLL.XPGETDATACELL(((XPQUERYDOC_4!$A30-3)*84)+(XPQUERYDOC_4!BQ$1-1),"XPQUERYDOC_4")</f>
        <v>#NAME?</v>
      </c>
      <c r="BR30" t="e">
        <f>_XLL.XPGETDATACELL(((XPQUERYDOC_4!$A30-3)*84)+(XPQUERYDOC_4!BR$1-1),"XPQUERYDOC_4")</f>
        <v>#NAME?</v>
      </c>
      <c r="BS30" t="e">
        <f>_XLL.XPGETDATACELL(((XPQUERYDOC_4!$A30-3)*84)+(XPQUERYDOC_4!BS$1-1),"XPQUERYDOC_4")</f>
        <v>#NAME?</v>
      </c>
      <c r="BT30" t="e">
        <f>_XLL.XPGETDATACELL(((XPQUERYDOC_4!$A30-3)*84)+(XPQUERYDOC_4!BT$1-1),"XPQUERYDOC_4")</f>
        <v>#NAME?</v>
      </c>
      <c r="BU30" t="e">
        <f>_XLL.XPGETDATACELL(((XPQUERYDOC_4!$A30-3)*84)+(XPQUERYDOC_4!BU$1-1),"XPQUERYDOC_4")</f>
        <v>#NAME?</v>
      </c>
      <c r="BV30" t="e">
        <f>_XLL.XPGETDATACELL(((XPQUERYDOC_4!$A30-3)*84)+(XPQUERYDOC_4!BV$1-1),"XPQUERYDOC_4")</f>
        <v>#NAME?</v>
      </c>
      <c r="BW30" t="e">
        <f>_XLL.XPGETDATACELL(((XPQUERYDOC_4!$A30-3)*84)+(XPQUERYDOC_4!BW$1-1),"XPQUERYDOC_4")</f>
        <v>#NAME?</v>
      </c>
      <c r="BX30" t="e">
        <f>_XLL.XPGETDATACELL(((XPQUERYDOC_4!$A30-3)*84)+(XPQUERYDOC_4!BX$1-1),"XPQUERYDOC_4")</f>
        <v>#NAME?</v>
      </c>
      <c r="BY30" t="e">
        <f>_XLL.XPGETDATACELL(((XPQUERYDOC_4!$A30-3)*84)+(XPQUERYDOC_4!BY$1-1),"XPQUERYDOC_4")</f>
        <v>#NAME?</v>
      </c>
      <c r="BZ30" t="e">
        <f>_XLL.XPGETDATACELL(((XPQUERYDOC_4!$A30-3)*84)+(XPQUERYDOC_4!BZ$1-1),"XPQUERYDOC_4")</f>
        <v>#NAME?</v>
      </c>
      <c r="CA30" t="e">
        <f>_XLL.XPGETDATACELL(((XPQUERYDOC_4!$A30-3)*84)+(XPQUERYDOC_4!CA$1-1),"XPQUERYDOC_4")</f>
        <v>#NAME?</v>
      </c>
      <c r="CB30" t="e">
        <f>_XLL.XPGETDATACELL(((XPQUERYDOC_4!$A30-3)*84)+(XPQUERYDOC_4!CB$1-1),"XPQUERYDOC_4")</f>
        <v>#NAME?</v>
      </c>
      <c r="CC30" t="e">
        <f>_XLL.XPGETDATACELL(((XPQUERYDOC_4!$A30-3)*84)+(XPQUERYDOC_4!CC$1-1),"XPQUERYDOC_4")</f>
        <v>#NAME?</v>
      </c>
      <c r="CD30" t="e">
        <f>_XLL.XPGETDATACELL(((XPQUERYDOC_4!$A30-3)*84)+(XPQUERYDOC_4!CD$1-1),"XPQUERYDOC_4")</f>
        <v>#NAME?</v>
      </c>
      <c r="CE30" t="e">
        <f>_XLL.XPGETDATACELL(((XPQUERYDOC_4!$A30-3)*84)+(XPQUERYDOC_4!CE$1-1),"XPQUERYDOC_4")</f>
        <v>#NAME?</v>
      </c>
      <c r="CF30" t="e">
        <f>_XLL.XPGETDATACELL(((XPQUERYDOC_4!$A30-3)*84)+(XPQUERYDOC_4!CF$1-1),"XPQUERYDOC_4")</f>
        <v>#NAME?</v>
      </c>
      <c r="CG30" t="e">
        <f>_XLL.XPGETDATACELL(((XPQUERYDOC_4!$A30-3)*84)+(XPQUERYDOC_4!CG$1-1),"XPQUERYDOC_4")</f>
        <v>#NAME?</v>
      </c>
      <c r="CH30" t="e">
        <f>_XLL.XPGETDATACELL(((XPQUERYDOC_4!$A30-3)*84)+(XPQUERYDOC_4!CH$1-1),"XPQUERYDOC_4")</f>
        <v>#NAME?</v>
      </c>
    </row>
    <row r="31" spans="2:86" ht="12.75">
      <c r="B31" t="e">
        <f>_XLL.XPGETDIMLABEL(2,7,"XPQUERYDOC_4")</f>
        <v>#NAME?</v>
      </c>
      <c r="C31" t="e">
        <f>_XLL.XPGETDATACELL(((XPQUERYDOC_4!$A31-3)*84)+(XPQUERYDOC_4!C$1-1),"XPQUERYDOC_4")</f>
        <v>#NAME?</v>
      </c>
      <c r="D31" t="e">
        <f>_XLL.XPGETDATACELL(((XPQUERYDOC_4!$A31-3)*84)+(XPQUERYDOC_4!D$1-1),"XPQUERYDOC_4")</f>
        <v>#NAME?</v>
      </c>
      <c r="E31" t="e">
        <f>_XLL.XPGETDATACELL(((XPQUERYDOC_4!$A31-3)*84)+(XPQUERYDOC_4!E$1-1),"XPQUERYDOC_4")</f>
        <v>#NAME?</v>
      </c>
      <c r="F31" t="e">
        <f>_XLL.XPGETDATACELL(((XPQUERYDOC_4!$A31-3)*84)+(XPQUERYDOC_4!F$1-1),"XPQUERYDOC_4")</f>
        <v>#NAME?</v>
      </c>
      <c r="G31" t="e">
        <f>_XLL.XPGETDATACELL(((XPQUERYDOC_4!$A31-3)*84)+(XPQUERYDOC_4!G$1-1),"XPQUERYDOC_4")</f>
        <v>#NAME?</v>
      </c>
      <c r="H31" t="e">
        <f>_XLL.XPGETDATACELL(((XPQUERYDOC_4!$A31-3)*84)+(XPQUERYDOC_4!H$1-1),"XPQUERYDOC_4")</f>
        <v>#NAME?</v>
      </c>
      <c r="I31" t="e">
        <f>_XLL.XPGETDATACELL(((XPQUERYDOC_4!$A31-3)*84)+(XPQUERYDOC_4!I$1-1),"XPQUERYDOC_4")</f>
        <v>#NAME?</v>
      </c>
      <c r="J31" t="e">
        <f>_XLL.XPGETDATACELL(((XPQUERYDOC_4!$A31-3)*84)+(XPQUERYDOC_4!J$1-1),"XPQUERYDOC_4")</f>
        <v>#NAME?</v>
      </c>
      <c r="K31" t="e">
        <f>_XLL.XPGETDATACELL(((XPQUERYDOC_4!$A31-3)*84)+(XPQUERYDOC_4!K$1-1),"XPQUERYDOC_4")</f>
        <v>#NAME?</v>
      </c>
      <c r="L31" t="e">
        <f>_XLL.XPGETDATACELL(((XPQUERYDOC_4!$A31-3)*84)+(XPQUERYDOC_4!L$1-1),"XPQUERYDOC_4")</f>
        <v>#NAME?</v>
      </c>
      <c r="M31" t="e">
        <f>_XLL.XPGETDATACELL(((XPQUERYDOC_4!$A31-3)*84)+(XPQUERYDOC_4!M$1-1),"XPQUERYDOC_4")</f>
        <v>#NAME?</v>
      </c>
      <c r="N31" t="e">
        <f>_XLL.XPGETDATACELL(((XPQUERYDOC_4!$A31-3)*84)+(XPQUERYDOC_4!N$1-1),"XPQUERYDOC_4")</f>
        <v>#NAME?</v>
      </c>
      <c r="O31" t="e">
        <f>_XLL.XPGETDATACELL(((XPQUERYDOC_4!$A31-3)*84)+(XPQUERYDOC_4!O$1-1),"XPQUERYDOC_4")</f>
        <v>#NAME?</v>
      </c>
      <c r="P31" t="e">
        <f>_XLL.XPGETDATACELL(((XPQUERYDOC_4!$A31-3)*84)+(XPQUERYDOC_4!P$1-1),"XPQUERYDOC_4")</f>
        <v>#NAME?</v>
      </c>
      <c r="Q31" t="e">
        <f>_XLL.XPGETDATACELL(((XPQUERYDOC_4!$A31-3)*84)+(XPQUERYDOC_4!Q$1-1),"XPQUERYDOC_4")</f>
        <v>#NAME?</v>
      </c>
      <c r="R31" t="e">
        <f>_XLL.XPGETDATACELL(((XPQUERYDOC_4!$A31-3)*84)+(XPQUERYDOC_4!R$1-1),"XPQUERYDOC_4")</f>
        <v>#NAME?</v>
      </c>
      <c r="S31" t="e">
        <f>_XLL.XPGETDATACELL(((XPQUERYDOC_4!$A31-3)*84)+(XPQUERYDOC_4!S$1-1),"XPQUERYDOC_4")</f>
        <v>#NAME?</v>
      </c>
      <c r="T31" t="e">
        <f>_XLL.XPGETDATACELL(((XPQUERYDOC_4!$A31-3)*84)+(XPQUERYDOC_4!T$1-1),"XPQUERYDOC_4")</f>
        <v>#NAME?</v>
      </c>
      <c r="U31" t="e">
        <f>_XLL.XPGETDATACELL(((XPQUERYDOC_4!$A31-3)*84)+(XPQUERYDOC_4!U$1-1),"XPQUERYDOC_4")</f>
        <v>#NAME?</v>
      </c>
      <c r="V31" t="e">
        <f>_XLL.XPGETDATACELL(((XPQUERYDOC_4!$A31-3)*84)+(XPQUERYDOC_4!V$1-1),"XPQUERYDOC_4")</f>
        <v>#NAME?</v>
      </c>
      <c r="W31" t="e">
        <f>_XLL.XPGETDATACELL(((XPQUERYDOC_4!$A31-3)*84)+(XPQUERYDOC_4!W$1-1),"XPQUERYDOC_4")</f>
        <v>#NAME?</v>
      </c>
      <c r="X31" t="e">
        <f>_XLL.XPGETDATACELL(((XPQUERYDOC_4!$A31-3)*84)+(XPQUERYDOC_4!X$1-1),"XPQUERYDOC_4")</f>
        <v>#NAME?</v>
      </c>
      <c r="Y31" t="e">
        <f>_XLL.XPGETDATACELL(((XPQUERYDOC_4!$A31-3)*84)+(XPQUERYDOC_4!Y$1-1),"XPQUERYDOC_4")</f>
        <v>#NAME?</v>
      </c>
      <c r="Z31" t="e">
        <f>_XLL.XPGETDATACELL(((XPQUERYDOC_4!$A31-3)*84)+(XPQUERYDOC_4!Z$1-1),"XPQUERYDOC_4")</f>
        <v>#NAME?</v>
      </c>
      <c r="AA31" t="e">
        <f>_XLL.XPGETDATACELL(((XPQUERYDOC_4!$A31-3)*84)+(XPQUERYDOC_4!AA$1-1),"XPQUERYDOC_4")</f>
        <v>#NAME?</v>
      </c>
      <c r="AB31" t="e">
        <f>_XLL.XPGETDATACELL(((XPQUERYDOC_4!$A31-3)*84)+(XPQUERYDOC_4!AB$1-1),"XPQUERYDOC_4")</f>
        <v>#NAME?</v>
      </c>
      <c r="AC31" t="e">
        <f>_XLL.XPGETDATACELL(((XPQUERYDOC_4!$A31-3)*84)+(XPQUERYDOC_4!AC$1-1),"XPQUERYDOC_4")</f>
        <v>#NAME?</v>
      </c>
      <c r="AD31" t="e">
        <f>_XLL.XPGETDATACELL(((XPQUERYDOC_4!$A31-3)*84)+(XPQUERYDOC_4!AD$1-1),"XPQUERYDOC_4")</f>
        <v>#NAME?</v>
      </c>
      <c r="AE31" t="e">
        <f>_XLL.XPGETDATACELL(((XPQUERYDOC_4!$A31-3)*84)+(XPQUERYDOC_4!AE$1-1),"XPQUERYDOC_4")</f>
        <v>#NAME?</v>
      </c>
      <c r="AF31" t="e">
        <f>_XLL.XPGETDATACELL(((XPQUERYDOC_4!$A31-3)*84)+(XPQUERYDOC_4!AF$1-1),"XPQUERYDOC_4")</f>
        <v>#NAME?</v>
      </c>
      <c r="AG31" t="e">
        <f>_XLL.XPGETDATACELL(((XPQUERYDOC_4!$A31-3)*84)+(XPQUERYDOC_4!AG$1-1),"XPQUERYDOC_4")</f>
        <v>#NAME?</v>
      </c>
      <c r="AH31" t="e">
        <f>_XLL.XPGETDATACELL(((XPQUERYDOC_4!$A31-3)*84)+(XPQUERYDOC_4!AH$1-1),"XPQUERYDOC_4")</f>
        <v>#NAME?</v>
      </c>
      <c r="AI31" t="e">
        <f>_XLL.XPGETDATACELL(((XPQUERYDOC_4!$A31-3)*84)+(XPQUERYDOC_4!AI$1-1),"XPQUERYDOC_4")</f>
        <v>#NAME?</v>
      </c>
      <c r="AJ31" t="e">
        <f>_XLL.XPGETDATACELL(((XPQUERYDOC_4!$A31-3)*84)+(XPQUERYDOC_4!AJ$1-1),"XPQUERYDOC_4")</f>
        <v>#NAME?</v>
      </c>
      <c r="AK31" t="e">
        <f>_XLL.XPGETDATACELL(((XPQUERYDOC_4!$A31-3)*84)+(XPQUERYDOC_4!AK$1-1),"XPQUERYDOC_4")</f>
        <v>#NAME?</v>
      </c>
      <c r="AL31" t="e">
        <f>_XLL.XPGETDATACELL(((XPQUERYDOC_4!$A31-3)*84)+(XPQUERYDOC_4!AL$1-1),"XPQUERYDOC_4")</f>
        <v>#NAME?</v>
      </c>
      <c r="AM31" t="e">
        <f>_XLL.XPGETDATACELL(((XPQUERYDOC_4!$A31-3)*84)+(XPQUERYDOC_4!AM$1-1),"XPQUERYDOC_4")</f>
        <v>#NAME?</v>
      </c>
      <c r="AN31" t="e">
        <f>_XLL.XPGETDATACELL(((XPQUERYDOC_4!$A31-3)*84)+(XPQUERYDOC_4!AN$1-1),"XPQUERYDOC_4")</f>
        <v>#NAME?</v>
      </c>
      <c r="AO31" t="e">
        <f>_XLL.XPGETDATACELL(((XPQUERYDOC_4!$A31-3)*84)+(XPQUERYDOC_4!AO$1-1),"XPQUERYDOC_4")</f>
        <v>#NAME?</v>
      </c>
      <c r="AP31" t="e">
        <f>_XLL.XPGETDATACELL(((XPQUERYDOC_4!$A31-3)*84)+(XPQUERYDOC_4!AP$1-1),"XPQUERYDOC_4")</f>
        <v>#NAME?</v>
      </c>
      <c r="AQ31" t="e">
        <f>_XLL.XPGETDATACELL(((XPQUERYDOC_4!$A31-3)*84)+(XPQUERYDOC_4!AQ$1-1),"XPQUERYDOC_4")</f>
        <v>#NAME?</v>
      </c>
      <c r="AR31" t="e">
        <f>_XLL.XPGETDATACELL(((XPQUERYDOC_4!$A31-3)*84)+(XPQUERYDOC_4!AR$1-1),"XPQUERYDOC_4")</f>
        <v>#NAME?</v>
      </c>
      <c r="AS31" t="e">
        <f>_XLL.XPGETDATACELL(((XPQUERYDOC_4!$A31-3)*84)+(XPQUERYDOC_4!AS$1-1),"XPQUERYDOC_4")</f>
        <v>#NAME?</v>
      </c>
      <c r="AT31" t="e">
        <f>_XLL.XPGETDATACELL(((XPQUERYDOC_4!$A31-3)*84)+(XPQUERYDOC_4!AT$1-1),"XPQUERYDOC_4")</f>
        <v>#NAME?</v>
      </c>
      <c r="AU31" t="e">
        <f>_XLL.XPGETDATACELL(((XPQUERYDOC_4!$A31-3)*84)+(XPQUERYDOC_4!AU$1-1),"XPQUERYDOC_4")</f>
        <v>#NAME?</v>
      </c>
      <c r="AV31" t="e">
        <f>_XLL.XPGETDATACELL(((XPQUERYDOC_4!$A31-3)*84)+(XPQUERYDOC_4!AV$1-1),"XPQUERYDOC_4")</f>
        <v>#NAME?</v>
      </c>
      <c r="AW31" t="e">
        <f>_XLL.XPGETDATACELL(((XPQUERYDOC_4!$A31-3)*84)+(XPQUERYDOC_4!AW$1-1),"XPQUERYDOC_4")</f>
        <v>#NAME?</v>
      </c>
      <c r="AX31" t="e">
        <f>_XLL.XPGETDATACELL(((XPQUERYDOC_4!$A31-3)*84)+(XPQUERYDOC_4!AX$1-1),"XPQUERYDOC_4")</f>
        <v>#NAME?</v>
      </c>
      <c r="AY31" t="e">
        <f>_XLL.XPGETDATACELL(((XPQUERYDOC_4!$A31-3)*84)+(XPQUERYDOC_4!AY$1-1),"XPQUERYDOC_4")</f>
        <v>#NAME?</v>
      </c>
      <c r="AZ31" t="e">
        <f>_XLL.XPGETDATACELL(((XPQUERYDOC_4!$A31-3)*84)+(XPQUERYDOC_4!AZ$1-1),"XPQUERYDOC_4")</f>
        <v>#NAME?</v>
      </c>
      <c r="BA31" t="e">
        <f>_XLL.XPGETDATACELL(((XPQUERYDOC_4!$A31-3)*84)+(XPQUERYDOC_4!BA$1-1),"XPQUERYDOC_4")</f>
        <v>#NAME?</v>
      </c>
      <c r="BB31" t="e">
        <f>_XLL.XPGETDATACELL(((XPQUERYDOC_4!$A31-3)*84)+(XPQUERYDOC_4!BB$1-1),"XPQUERYDOC_4")</f>
        <v>#NAME?</v>
      </c>
      <c r="BC31" t="e">
        <f>_XLL.XPGETDATACELL(((XPQUERYDOC_4!$A31-3)*84)+(XPQUERYDOC_4!BC$1-1),"XPQUERYDOC_4")</f>
        <v>#NAME?</v>
      </c>
      <c r="BD31" t="e">
        <f>_XLL.XPGETDATACELL(((XPQUERYDOC_4!$A31-3)*84)+(XPQUERYDOC_4!BD$1-1),"XPQUERYDOC_4")</f>
        <v>#NAME?</v>
      </c>
      <c r="BE31" t="e">
        <f>_XLL.XPGETDATACELL(((XPQUERYDOC_4!$A31-3)*84)+(XPQUERYDOC_4!BE$1-1),"XPQUERYDOC_4")</f>
        <v>#NAME?</v>
      </c>
      <c r="BF31" t="e">
        <f>_XLL.XPGETDATACELL(((XPQUERYDOC_4!$A31-3)*84)+(XPQUERYDOC_4!BF$1-1),"XPQUERYDOC_4")</f>
        <v>#NAME?</v>
      </c>
      <c r="BG31" t="e">
        <f>_XLL.XPGETDATACELL(((XPQUERYDOC_4!$A31-3)*84)+(XPQUERYDOC_4!BG$1-1),"XPQUERYDOC_4")</f>
        <v>#NAME?</v>
      </c>
      <c r="BH31" t="e">
        <f>_XLL.XPGETDATACELL(((XPQUERYDOC_4!$A31-3)*84)+(XPQUERYDOC_4!BH$1-1),"XPQUERYDOC_4")</f>
        <v>#NAME?</v>
      </c>
      <c r="BI31" t="e">
        <f>_XLL.XPGETDATACELL(((XPQUERYDOC_4!$A31-3)*84)+(XPQUERYDOC_4!BI$1-1),"XPQUERYDOC_4")</f>
        <v>#NAME?</v>
      </c>
      <c r="BJ31" t="e">
        <f>_XLL.XPGETDATACELL(((XPQUERYDOC_4!$A31-3)*84)+(XPQUERYDOC_4!BJ$1-1),"XPQUERYDOC_4")</f>
        <v>#NAME?</v>
      </c>
      <c r="BK31" t="e">
        <f>_XLL.XPGETDATACELL(((XPQUERYDOC_4!$A31-3)*84)+(XPQUERYDOC_4!BK$1-1),"XPQUERYDOC_4")</f>
        <v>#NAME?</v>
      </c>
      <c r="BL31" t="e">
        <f>_XLL.XPGETDATACELL(((XPQUERYDOC_4!$A31-3)*84)+(XPQUERYDOC_4!BL$1-1),"XPQUERYDOC_4")</f>
        <v>#NAME?</v>
      </c>
      <c r="BM31" t="e">
        <f>_XLL.XPGETDATACELL(((XPQUERYDOC_4!$A31-3)*84)+(XPQUERYDOC_4!BM$1-1),"XPQUERYDOC_4")</f>
        <v>#NAME?</v>
      </c>
      <c r="BN31" t="e">
        <f>_XLL.XPGETDATACELL(((XPQUERYDOC_4!$A31-3)*84)+(XPQUERYDOC_4!BN$1-1),"XPQUERYDOC_4")</f>
        <v>#NAME?</v>
      </c>
      <c r="BO31" t="e">
        <f>_XLL.XPGETDATACELL(((XPQUERYDOC_4!$A31-3)*84)+(XPQUERYDOC_4!BO$1-1),"XPQUERYDOC_4")</f>
        <v>#NAME?</v>
      </c>
      <c r="BP31" t="e">
        <f>_XLL.XPGETDATACELL(((XPQUERYDOC_4!$A31-3)*84)+(XPQUERYDOC_4!BP$1-1),"XPQUERYDOC_4")</f>
        <v>#NAME?</v>
      </c>
      <c r="BQ31" t="e">
        <f>_XLL.XPGETDATACELL(((XPQUERYDOC_4!$A31-3)*84)+(XPQUERYDOC_4!BQ$1-1),"XPQUERYDOC_4")</f>
        <v>#NAME?</v>
      </c>
      <c r="BR31" t="e">
        <f>_XLL.XPGETDATACELL(((XPQUERYDOC_4!$A31-3)*84)+(XPQUERYDOC_4!BR$1-1),"XPQUERYDOC_4")</f>
        <v>#NAME?</v>
      </c>
      <c r="BS31" t="e">
        <f>_XLL.XPGETDATACELL(((XPQUERYDOC_4!$A31-3)*84)+(XPQUERYDOC_4!BS$1-1),"XPQUERYDOC_4")</f>
        <v>#NAME?</v>
      </c>
      <c r="BT31" t="e">
        <f>_XLL.XPGETDATACELL(((XPQUERYDOC_4!$A31-3)*84)+(XPQUERYDOC_4!BT$1-1),"XPQUERYDOC_4")</f>
        <v>#NAME?</v>
      </c>
      <c r="BU31" t="e">
        <f>_XLL.XPGETDATACELL(((XPQUERYDOC_4!$A31-3)*84)+(XPQUERYDOC_4!BU$1-1),"XPQUERYDOC_4")</f>
        <v>#NAME?</v>
      </c>
      <c r="BV31" t="e">
        <f>_XLL.XPGETDATACELL(((XPQUERYDOC_4!$A31-3)*84)+(XPQUERYDOC_4!BV$1-1),"XPQUERYDOC_4")</f>
        <v>#NAME?</v>
      </c>
      <c r="BW31" t="e">
        <f>_XLL.XPGETDATACELL(((XPQUERYDOC_4!$A31-3)*84)+(XPQUERYDOC_4!BW$1-1),"XPQUERYDOC_4")</f>
        <v>#NAME?</v>
      </c>
      <c r="BX31" t="e">
        <f>_XLL.XPGETDATACELL(((XPQUERYDOC_4!$A31-3)*84)+(XPQUERYDOC_4!BX$1-1),"XPQUERYDOC_4")</f>
        <v>#NAME?</v>
      </c>
      <c r="BY31" t="e">
        <f>_XLL.XPGETDATACELL(((XPQUERYDOC_4!$A31-3)*84)+(XPQUERYDOC_4!BY$1-1),"XPQUERYDOC_4")</f>
        <v>#NAME?</v>
      </c>
      <c r="BZ31" t="e">
        <f>_XLL.XPGETDATACELL(((XPQUERYDOC_4!$A31-3)*84)+(XPQUERYDOC_4!BZ$1-1),"XPQUERYDOC_4")</f>
        <v>#NAME?</v>
      </c>
      <c r="CA31" t="e">
        <f>_XLL.XPGETDATACELL(((XPQUERYDOC_4!$A31-3)*84)+(XPQUERYDOC_4!CA$1-1),"XPQUERYDOC_4")</f>
        <v>#NAME?</v>
      </c>
      <c r="CB31" t="e">
        <f>_XLL.XPGETDATACELL(((XPQUERYDOC_4!$A31-3)*84)+(XPQUERYDOC_4!CB$1-1),"XPQUERYDOC_4")</f>
        <v>#NAME?</v>
      </c>
      <c r="CC31" t="e">
        <f>_XLL.XPGETDATACELL(((XPQUERYDOC_4!$A31-3)*84)+(XPQUERYDOC_4!CC$1-1),"XPQUERYDOC_4")</f>
        <v>#NAME?</v>
      </c>
      <c r="CD31" t="e">
        <f>_XLL.XPGETDATACELL(((XPQUERYDOC_4!$A31-3)*84)+(XPQUERYDOC_4!CD$1-1),"XPQUERYDOC_4")</f>
        <v>#NAME?</v>
      </c>
      <c r="CE31" t="e">
        <f>_XLL.XPGETDATACELL(((XPQUERYDOC_4!$A31-3)*84)+(XPQUERYDOC_4!CE$1-1),"XPQUERYDOC_4")</f>
        <v>#NAME?</v>
      </c>
      <c r="CF31" t="e">
        <f>_XLL.XPGETDATACELL(((XPQUERYDOC_4!$A31-3)*84)+(XPQUERYDOC_4!CF$1-1),"XPQUERYDOC_4")</f>
        <v>#NAME?</v>
      </c>
      <c r="CG31" t="e">
        <f>_XLL.XPGETDATACELL(((XPQUERYDOC_4!$A31-3)*84)+(XPQUERYDOC_4!CG$1-1),"XPQUERYDOC_4")</f>
        <v>#NAME?</v>
      </c>
      <c r="CH31" t="e">
        <f>_XLL.XPGETDATACELL(((XPQUERYDOC_4!$A31-3)*84)+(XPQUERYDOC_4!CH$1-1),"XPQUERYDOC_4")</f>
        <v>#NAME?</v>
      </c>
    </row>
    <row r="32" spans="2:86" ht="12.75">
      <c r="B32" t="e">
        <f>_XLL.XPGETDIMLABEL(2,8,"XPQUERYDOC_4")</f>
        <v>#NAME?</v>
      </c>
      <c r="C32" t="e">
        <f>_XLL.XPGETDATACELL(((XPQUERYDOC_4!$A32-3)*84)+(XPQUERYDOC_4!C$1-1),"XPQUERYDOC_4")</f>
        <v>#NAME?</v>
      </c>
      <c r="D32" t="e">
        <f>_XLL.XPGETDATACELL(((XPQUERYDOC_4!$A32-3)*84)+(XPQUERYDOC_4!D$1-1),"XPQUERYDOC_4")</f>
        <v>#NAME?</v>
      </c>
      <c r="E32" t="e">
        <f>_XLL.XPGETDATACELL(((XPQUERYDOC_4!$A32-3)*84)+(XPQUERYDOC_4!E$1-1),"XPQUERYDOC_4")</f>
        <v>#NAME?</v>
      </c>
      <c r="F32" t="e">
        <f>_XLL.XPGETDATACELL(((XPQUERYDOC_4!$A32-3)*84)+(XPQUERYDOC_4!F$1-1),"XPQUERYDOC_4")</f>
        <v>#NAME?</v>
      </c>
      <c r="G32" t="e">
        <f>_XLL.XPGETDATACELL(((XPQUERYDOC_4!$A32-3)*84)+(XPQUERYDOC_4!G$1-1),"XPQUERYDOC_4")</f>
        <v>#NAME?</v>
      </c>
      <c r="H32" t="e">
        <f>_XLL.XPGETDATACELL(((XPQUERYDOC_4!$A32-3)*84)+(XPQUERYDOC_4!H$1-1),"XPQUERYDOC_4")</f>
        <v>#NAME?</v>
      </c>
      <c r="I32" t="e">
        <f>_XLL.XPGETDATACELL(((XPQUERYDOC_4!$A32-3)*84)+(XPQUERYDOC_4!I$1-1),"XPQUERYDOC_4")</f>
        <v>#NAME?</v>
      </c>
      <c r="J32" t="e">
        <f>_XLL.XPGETDATACELL(((XPQUERYDOC_4!$A32-3)*84)+(XPQUERYDOC_4!J$1-1),"XPQUERYDOC_4")</f>
        <v>#NAME?</v>
      </c>
      <c r="K32" t="e">
        <f>_XLL.XPGETDATACELL(((XPQUERYDOC_4!$A32-3)*84)+(XPQUERYDOC_4!K$1-1),"XPQUERYDOC_4")</f>
        <v>#NAME?</v>
      </c>
      <c r="L32" t="e">
        <f>_XLL.XPGETDATACELL(((XPQUERYDOC_4!$A32-3)*84)+(XPQUERYDOC_4!L$1-1),"XPQUERYDOC_4")</f>
        <v>#NAME?</v>
      </c>
      <c r="M32" t="e">
        <f>_XLL.XPGETDATACELL(((XPQUERYDOC_4!$A32-3)*84)+(XPQUERYDOC_4!M$1-1),"XPQUERYDOC_4")</f>
        <v>#NAME?</v>
      </c>
      <c r="N32" t="e">
        <f>_XLL.XPGETDATACELL(((XPQUERYDOC_4!$A32-3)*84)+(XPQUERYDOC_4!N$1-1),"XPQUERYDOC_4")</f>
        <v>#NAME?</v>
      </c>
      <c r="O32" t="e">
        <f>_XLL.XPGETDATACELL(((XPQUERYDOC_4!$A32-3)*84)+(XPQUERYDOC_4!O$1-1),"XPQUERYDOC_4")</f>
        <v>#NAME?</v>
      </c>
      <c r="P32" t="e">
        <f>_XLL.XPGETDATACELL(((XPQUERYDOC_4!$A32-3)*84)+(XPQUERYDOC_4!P$1-1),"XPQUERYDOC_4")</f>
        <v>#NAME?</v>
      </c>
      <c r="Q32" t="e">
        <f>_XLL.XPGETDATACELL(((XPQUERYDOC_4!$A32-3)*84)+(XPQUERYDOC_4!Q$1-1),"XPQUERYDOC_4")</f>
        <v>#NAME?</v>
      </c>
      <c r="R32" t="e">
        <f>_XLL.XPGETDATACELL(((XPQUERYDOC_4!$A32-3)*84)+(XPQUERYDOC_4!R$1-1),"XPQUERYDOC_4")</f>
        <v>#NAME?</v>
      </c>
      <c r="S32" t="e">
        <f>_XLL.XPGETDATACELL(((XPQUERYDOC_4!$A32-3)*84)+(XPQUERYDOC_4!S$1-1),"XPQUERYDOC_4")</f>
        <v>#NAME?</v>
      </c>
      <c r="T32" t="e">
        <f>_XLL.XPGETDATACELL(((XPQUERYDOC_4!$A32-3)*84)+(XPQUERYDOC_4!T$1-1),"XPQUERYDOC_4")</f>
        <v>#NAME?</v>
      </c>
      <c r="U32" t="e">
        <f>_XLL.XPGETDATACELL(((XPQUERYDOC_4!$A32-3)*84)+(XPQUERYDOC_4!U$1-1),"XPQUERYDOC_4")</f>
        <v>#NAME?</v>
      </c>
      <c r="V32" t="e">
        <f>_XLL.XPGETDATACELL(((XPQUERYDOC_4!$A32-3)*84)+(XPQUERYDOC_4!V$1-1),"XPQUERYDOC_4")</f>
        <v>#NAME?</v>
      </c>
      <c r="W32" t="e">
        <f>_XLL.XPGETDATACELL(((XPQUERYDOC_4!$A32-3)*84)+(XPQUERYDOC_4!W$1-1),"XPQUERYDOC_4")</f>
        <v>#NAME?</v>
      </c>
      <c r="X32" t="e">
        <f>_XLL.XPGETDATACELL(((XPQUERYDOC_4!$A32-3)*84)+(XPQUERYDOC_4!X$1-1),"XPQUERYDOC_4")</f>
        <v>#NAME?</v>
      </c>
      <c r="Y32" t="e">
        <f>_XLL.XPGETDATACELL(((XPQUERYDOC_4!$A32-3)*84)+(XPQUERYDOC_4!Y$1-1),"XPQUERYDOC_4")</f>
        <v>#NAME?</v>
      </c>
      <c r="Z32" t="e">
        <f>_XLL.XPGETDATACELL(((XPQUERYDOC_4!$A32-3)*84)+(XPQUERYDOC_4!Z$1-1),"XPQUERYDOC_4")</f>
        <v>#NAME?</v>
      </c>
      <c r="AA32" t="e">
        <f>_XLL.XPGETDATACELL(((XPQUERYDOC_4!$A32-3)*84)+(XPQUERYDOC_4!AA$1-1),"XPQUERYDOC_4")</f>
        <v>#NAME?</v>
      </c>
      <c r="AB32" t="e">
        <f>_XLL.XPGETDATACELL(((XPQUERYDOC_4!$A32-3)*84)+(XPQUERYDOC_4!AB$1-1),"XPQUERYDOC_4")</f>
        <v>#NAME?</v>
      </c>
      <c r="AC32" t="e">
        <f>_XLL.XPGETDATACELL(((XPQUERYDOC_4!$A32-3)*84)+(XPQUERYDOC_4!AC$1-1),"XPQUERYDOC_4")</f>
        <v>#NAME?</v>
      </c>
      <c r="AD32" t="e">
        <f>_XLL.XPGETDATACELL(((XPQUERYDOC_4!$A32-3)*84)+(XPQUERYDOC_4!AD$1-1),"XPQUERYDOC_4")</f>
        <v>#NAME?</v>
      </c>
      <c r="AE32" t="e">
        <f>_XLL.XPGETDATACELL(((XPQUERYDOC_4!$A32-3)*84)+(XPQUERYDOC_4!AE$1-1),"XPQUERYDOC_4")</f>
        <v>#NAME?</v>
      </c>
      <c r="AF32" t="e">
        <f>_XLL.XPGETDATACELL(((XPQUERYDOC_4!$A32-3)*84)+(XPQUERYDOC_4!AF$1-1),"XPQUERYDOC_4")</f>
        <v>#NAME?</v>
      </c>
      <c r="AG32" t="e">
        <f>_XLL.XPGETDATACELL(((XPQUERYDOC_4!$A32-3)*84)+(XPQUERYDOC_4!AG$1-1),"XPQUERYDOC_4")</f>
        <v>#NAME?</v>
      </c>
      <c r="AH32" t="e">
        <f>_XLL.XPGETDATACELL(((XPQUERYDOC_4!$A32-3)*84)+(XPQUERYDOC_4!AH$1-1),"XPQUERYDOC_4")</f>
        <v>#NAME?</v>
      </c>
      <c r="AI32" t="e">
        <f>_XLL.XPGETDATACELL(((XPQUERYDOC_4!$A32-3)*84)+(XPQUERYDOC_4!AI$1-1),"XPQUERYDOC_4")</f>
        <v>#NAME?</v>
      </c>
      <c r="AJ32" t="e">
        <f>_XLL.XPGETDATACELL(((XPQUERYDOC_4!$A32-3)*84)+(XPQUERYDOC_4!AJ$1-1),"XPQUERYDOC_4")</f>
        <v>#NAME?</v>
      </c>
      <c r="AK32" t="e">
        <f>_XLL.XPGETDATACELL(((XPQUERYDOC_4!$A32-3)*84)+(XPQUERYDOC_4!AK$1-1),"XPQUERYDOC_4")</f>
        <v>#NAME?</v>
      </c>
      <c r="AL32" t="e">
        <f>_XLL.XPGETDATACELL(((XPQUERYDOC_4!$A32-3)*84)+(XPQUERYDOC_4!AL$1-1),"XPQUERYDOC_4")</f>
        <v>#NAME?</v>
      </c>
      <c r="AM32" t="e">
        <f>_XLL.XPGETDATACELL(((XPQUERYDOC_4!$A32-3)*84)+(XPQUERYDOC_4!AM$1-1),"XPQUERYDOC_4")</f>
        <v>#NAME?</v>
      </c>
      <c r="AN32" t="e">
        <f>_XLL.XPGETDATACELL(((XPQUERYDOC_4!$A32-3)*84)+(XPQUERYDOC_4!AN$1-1),"XPQUERYDOC_4")</f>
        <v>#NAME?</v>
      </c>
      <c r="AO32" t="e">
        <f>_XLL.XPGETDATACELL(((XPQUERYDOC_4!$A32-3)*84)+(XPQUERYDOC_4!AO$1-1),"XPQUERYDOC_4")</f>
        <v>#NAME?</v>
      </c>
      <c r="AP32" t="e">
        <f>_XLL.XPGETDATACELL(((XPQUERYDOC_4!$A32-3)*84)+(XPQUERYDOC_4!AP$1-1),"XPQUERYDOC_4")</f>
        <v>#NAME?</v>
      </c>
      <c r="AQ32" t="e">
        <f>_XLL.XPGETDATACELL(((XPQUERYDOC_4!$A32-3)*84)+(XPQUERYDOC_4!AQ$1-1),"XPQUERYDOC_4")</f>
        <v>#NAME?</v>
      </c>
      <c r="AR32" t="e">
        <f>_XLL.XPGETDATACELL(((XPQUERYDOC_4!$A32-3)*84)+(XPQUERYDOC_4!AR$1-1),"XPQUERYDOC_4")</f>
        <v>#NAME?</v>
      </c>
      <c r="AS32" t="e">
        <f>_XLL.XPGETDATACELL(((XPQUERYDOC_4!$A32-3)*84)+(XPQUERYDOC_4!AS$1-1),"XPQUERYDOC_4")</f>
        <v>#NAME?</v>
      </c>
      <c r="AT32" t="e">
        <f>_XLL.XPGETDATACELL(((XPQUERYDOC_4!$A32-3)*84)+(XPQUERYDOC_4!AT$1-1),"XPQUERYDOC_4")</f>
        <v>#NAME?</v>
      </c>
      <c r="AU32" t="e">
        <f>_XLL.XPGETDATACELL(((XPQUERYDOC_4!$A32-3)*84)+(XPQUERYDOC_4!AU$1-1),"XPQUERYDOC_4")</f>
        <v>#NAME?</v>
      </c>
      <c r="AV32" t="e">
        <f>_XLL.XPGETDATACELL(((XPQUERYDOC_4!$A32-3)*84)+(XPQUERYDOC_4!AV$1-1),"XPQUERYDOC_4")</f>
        <v>#NAME?</v>
      </c>
      <c r="AW32" t="e">
        <f>_XLL.XPGETDATACELL(((XPQUERYDOC_4!$A32-3)*84)+(XPQUERYDOC_4!AW$1-1),"XPQUERYDOC_4")</f>
        <v>#NAME?</v>
      </c>
      <c r="AX32" t="e">
        <f>_XLL.XPGETDATACELL(((XPQUERYDOC_4!$A32-3)*84)+(XPQUERYDOC_4!AX$1-1),"XPQUERYDOC_4")</f>
        <v>#NAME?</v>
      </c>
      <c r="AY32" t="e">
        <f>_XLL.XPGETDATACELL(((XPQUERYDOC_4!$A32-3)*84)+(XPQUERYDOC_4!AY$1-1),"XPQUERYDOC_4")</f>
        <v>#NAME?</v>
      </c>
      <c r="AZ32" t="e">
        <f>_XLL.XPGETDATACELL(((XPQUERYDOC_4!$A32-3)*84)+(XPQUERYDOC_4!AZ$1-1),"XPQUERYDOC_4")</f>
        <v>#NAME?</v>
      </c>
      <c r="BA32" t="e">
        <f>_XLL.XPGETDATACELL(((XPQUERYDOC_4!$A32-3)*84)+(XPQUERYDOC_4!BA$1-1),"XPQUERYDOC_4")</f>
        <v>#NAME?</v>
      </c>
      <c r="BB32" t="e">
        <f>_XLL.XPGETDATACELL(((XPQUERYDOC_4!$A32-3)*84)+(XPQUERYDOC_4!BB$1-1),"XPQUERYDOC_4")</f>
        <v>#NAME?</v>
      </c>
      <c r="BC32" t="e">
        <f>_XLL.XPGETDATACELL(((XPQUERYDOC_4!$A32-3)*84)+(XPQUERYDOC_4!BC$1-1),"XPQUERYDOC_4")</f>
        <v>#NAME?</v>
      </c>
      <c r="BD32" t="e">
        <f>_XLL.XPGETDATACELL(((XPQUERYDOC_4!$A32-3)*84)+(XPQUERYDOC_4!BD$1-1),"XPQUERYDOC_4")</f>
        <v>#NAME?</v>
      </c>
      <c r="BE32" t="e">
        <f>_XLL.XPGETDATACELL(((XPQUERYDOC_4!$A32-3)*84)+(XPQUERYDOC_4!BE$1-1),"XPQUERYDOC_4")</f>
        <v>#NAME?</v>
      </c>
      <c r="BF32" t="e">
        <f>_XLL.XPGETDATACELL(((XPQUERYDOC_4!$A32-3)*84)+(XPQUERYDOC_4!BF$1-1),"XPQUERYDOC_4")</f>
        <v>#NAME?</v>
      </c>
      <c r="BG32" t="e">
        <f>_XLL.XPGETDATACELL(((XPQUERYDOC_4!$A32-3)*84)+(XPQUERYDOC_4!BG$1-1),"XPQUERYDOC_4")</f>
        <v>#NAME?</v>
      </c>
      <c r="BH32" t="e">
        <f>_XLL.XPGETDATACELL(((XPQUERYDOC_4!$A32-3)*84)+(XPQUERYDOC_4!BH$1-1),"XPQUERYDOC_4")</f>
        <v>#NAME?</v>
      </c>
      <c r="BI32" t="e">
        <f>_XLL.XPGETDATACELL(((XPQUERYDOC_4!$A32-3)*84)+(XPQUERYDOC_4!BI$1-1),"XPQUERYDOC_4")</f>
        <v>#NAME?</v>
      </c>
      <c r="BJ32" t="e">
        <f>_XLL.XPGETDATACELL(((XPQUERYDOC_4!$A32-3)*84)+(XPQUERYDOC_4!BJ$1-1),"XPQUERYDOC_4")</f>
        <v>#NAME?</v>
      </c>
      <c r="BK32" t="e">
        <f>_XLL.XPGETDATACELL(((XPQUERYDOC_4!$A32-3)*84)+(XPQUERYDOC_4!BK$1-1),"XPQUERYDOC_4")</f>
        <v>#NAME?</v>
      </c>
      <c r="BL32" t="e">
        <f>_XLL.XPGETDATACELL(((XPQUERYDOC_4!$A32-3)*84)+(XPQUERYDOC_4!BL$1-1),"XPQUERYDOC_4")</f>
        <v>#NAME?</v>
      </c>
      <c r="BM32" t="e">
        <f>_XLL.XPGETDATACELL(((XPQUERYDOC_4!$A32-3)*84)+(XPQUERYDOC_4!BM$1-1),"XPQUERYDOC_4")</f>
        <v>#NAME?</v>
      </c>
      <c r="BN32" t="e">
        <f>_XLL.XPGETDATACELL(((XPQUERYDOC_4!$A32-3)*84)+(XPQUERYDOC_4!BN$1-1),"XPQUERYDOC_4")</f>
        <v>#NAME?</v>
      </c>
      <c r="BO32" t="e">
        <f>_XLL.XPGETDATACELL(((XPQUERYDOC_4!$A32-3)*84)+(XPQUERYDOC_4!BO$1-1),"XPQUERYDOC_4")</f>
        <v>#NAME?</v>
      </c>
      <c r="BP32" t="e">
        <f>_XLL.XPGETDATACELL(((XPQUERYDOC_4!$A32-3)*84)+(XPQUERYDOC_4!BP$1-1),"XPQUERYDOC_4")</f>
        <v>#NAME?</v>
      </c>
      <c r="BQ32" t="e">
        <f>_XLL.XPGETDATACELL(((XPQUERYDOC_4!$A32-3)*84)+(XPQUERYDOC_4!BQ$1-1),"XPQUERYDOC_4")</f>
        <v>#NAME?</v>
      </c>
      <c r="BR32" t="e">
        <f>_XLL.XPGETDATACELL(((XPQUERYDOC_4!$A32-3)*84)+(XPQUERYDOC_4!BR$1-1),"XPQUERYDOC_4")</f>
        <v>#NAME?</v>
      </c>
      <c r="BS32" t="e">
        <f>_XLL.XPGETDATACELL(((XPQUERYDOC_4!$A32-3)*84)+(XPQUERYDOC_4!BS$1-1),"XPQUERYDOC_4")</f>
        <v>#NAME?</v>
      </c>
      <c r="BT32" t="e">
        <f>_XLL.XPGETDATACELL(((XPQUERYDOC_4!$A32-3)*84)+(XPQUERYDOC_4!BT$1-1),"XPQUERYDOC_4")</f>
        <v>#NAME?</v>
      </c>
      <c r="BU32" t="e">
        <f>_XLL.XPGETDATACELL(((XPQUERYDOC_4!$A32-3)*84)+(XPQUERYDOC_4!BU$1-1),"XPQUERYDOC_4")</f>
        <v>#NAME?</v>
      </c>
      <c r="BV32" t="e">
        <f>_XLL.XPGETDATACELL(((XPQUERYDOC_4!$A32-3)*84)+(XPQUERYDOC_4!BV$1-1),"XPQUERYDOC_4")</f>
        <v>#NAME?</v>
      </c>
      <c r="BW32" t="e">
        <f>_XLL.XPGETDATACELL(((XPQUERYDOC_4!$A32-3)*84)+(XPQUERYDOC_4!BW$1-1),"XPQUERYDOC_4")</f>
        <v>#NAME?</v>
      </c>
      <c r="BX32" t="e">
        <f>_XLL.XPGETDATACELL(((XPQUERYDOC_4!$A32-3)*84)+(XPQUERYDOC_4!BX$1-1),"XPQUERYDOC_4")</f>
        <v>#NAME?</v>
      </c>
      <c r="BY32" t="e">
        <f>_XLL.XPGETDATACELL(((XPQUERYDOC_4!$A32-3)*84)+(XPQUERYDOC_4!BY$1-1),"XPQUERYDOC_4")</f>
        <v>#NAME?</v>
      </c>
      <c r="BZ32" t="e">
        <f>_XLL.XPGETDATACELL(((XPQUERYDOC_4!$A32-3)*84)+(XPQUERYDOC_4!BZ$1-1),"XPQUERYDOC_4")</f>
        <v>#NAME?</v>
      </c>
      <c r="CA32" t="e">
        <f>_XLL.XPGETDATACELL(((XPQUERYDOC_4!$A32-3)*84)+(XPQUERYDOC_4!CA$1-1),"XPQUERYDOC_4")</f>
        <v>#NAME?</v>
      </c>
      <c r="CB32" t="e">
        <f>_XLL.XPGETDATACELL(((XPQUERYDOC_4!$A32-3)*84)+(XPQUERYDOC_4!CB$1-1),"XPQUERYDOC_4")</f>
        <v>#NAME?</v>
      </c>
      <c r="CC32" t="e">
        <f>_XLL.XPGETDATACELL(((XPQUERYDOC_4!$A32-3)*84)+(XPQUERYDOC_4!CC$1-1),"XPQUERYDOC_4")</f>
        <v>#NAME?</v>
      </c>
      <c r="CD32" t="e">
        <f>_XLL.XPGETDATACELL(((XPQUERYDOC_4!$A32-3)*84)+(XPQUERYDOC_4!CD$1-1),"XPQUERYDOC_4")</f>
        <v>#NAME?</v>
      </c>
      <c r="CE32" t="e">
        <f>_XLL.XPGETDATACELL(((XPQUERYDOC_4!$A32-3)*84)+(XPQUERYDOC_4!CE$1-1),"XPQUERYDOC_4")</f>
        <v>#NAME?</v>
      </c>
      <c r="CF32" t="e">
        <f>_XLL.XPGETDATACELL(((XPQUERYDOC_4!$A32-3)*84)+(XPQUERYDOC_4!CF$1-1),"XPQUERYDOC_4")</f>
        <v>#NAME?</v>
      </c>
      <c r="CG32" t="e">
        <f>_XLL.XPGETDATACELL(((XPQUERYDOC_4!$A32-3)*84)+(XPQUERYDOC_4!CG$1-1),"XPQUERYDOC_4")</f>
        <v>#NAME?</v>
      </c>
      <c r="CH32" t="e">
        <f>_XLL.XPGETDATACELL(((XPQUERYDOC_4!$A32-3)*84)+(XPQUERYDOC_4!CH$1-1),"XPQUERYDOC_4")</f>
        <v>#NAME?</v>
      </c>
    </row>
    <row r="33" spans="2:86" ht="12.75">
      <c r="B33" t="e">
        <f>_XLL.XPGETDIMLABEL(2,9,"XPQUERYDOC_4")</f>
        <v>#NAME?</v>
      </c>
      <c r="C33" t="e">
        <f>_XLL.XPGETDATACELL(((XPQUERYDOC_4!$A33-3)*84)+(XPQUERYDOC_4!C$1-1),"XPQUERYDOC_4")</f>
        <v>#NAME?</v>
      </c>
      <c r="D33" t="e">
        <f>_XLL.XPGETDATACELL(((XPQUERYDOC_4!$A33-3)*84)+(XPQUERYDOC_4!D$1-1),"XPQUERYDOC_4")</f>
        <v>#NAME?</v>
      </c>
      <c r="E33" t="e">
        <f>_XLL.XPGETDATACELL(((XPQUERYDOC_4!$A33-3)*84)+(XPQUERYDOC_4!E$1-1),"XPQUERYDOC_4")</f>
        <v>#NAME?</v>
      </c>
      <c r="F33" t="e">
        <f>_XLL.XPGETDATACELL(((XPQUERYDOC_4!$A33-3)*84)+(XPQUERYDOC_4!F$1-1),"XPQUERYDOC_4")</f>
        <v>#NAME?</v>
      </c>
      <c r="G33" t="e">
        <f>_XLL.XPGETDATACELL(((XPQUERYDOC_4!$A33-3)*84)+(XPQUERYDOC_4!G$1-1),"XPQUERYDOC_4")</f>
        <v>#NAME?</v>
      </c>
      <c r="H33" t="e">
        <f>_XLL.XPGETDATACELL(((XPQUERYDOC_4!$A33-3)*84)+(XPQUERYDOC_4!H$1-1),"XPQUERYDOC_4")</f>
        <v>#NAME?</v>
      </c>
      <c r="I33" t="e">
        <f>_XLL.XPGETDATACELL(((XPQUERYDOC_4!$A33-3)*84)+(XPQUERYDOC_4!I$1-1),"XPQUERYDOC_4")</f>
        <v>#NAME?</v>
      </c>
      <c r="J33" t="e">
        <f>_XLL.XPGETDATACELL(((XPQUERYDOC_4!$A33-3)*84)+(XPQUERYDOC_4!J$1-1),"XPQUERYDOC_4")</f>
        <v>#NAME?</v>
      </c>
      <c r="K33" t="e">
        <f>_XLL.XPGETDATACELL(((XPQUERYDOC_4!$A33-3)*84)+(XPQUERYDOC_4!K$1-1),"XPQUERYDOC_4")</f>
        <v>#NAME?</v>
      </c>
      <c r="L33" t="e">
        <f>_XLL.XPGETDATACELL(((XPQUERYDOC_4!$A33-3)*84)+(XPQUERYDOC_4!L$1-1),"XPQUERYDOC_4")</f>
        <v>#NAME?</v>
      </c>
      <c r="M33" t="e">
        <f>_XLL.XPGETDATACELL(((XPQUERYDOC_4!$A33-3)*84)+(XPQUERYDOC_4!M$1-1),"XPQUERYDOC_4")</f>
        <v>#NAME?</v>
      </c>
      <c r="N33" t="e">
        <f>_XLL.XPGETDATACELL(((XPQUERYDOC_4!$A33-3)*84)+(XPQUERYDOC_4!N$1-1),"XPQUERYDOC_4")</f>
        <v>#NAME?</v>
      </c>
      <c r="O33" t="e">
        <f>_XLL.XPGETDATACELL(((XPQUERYDOC_4!$A33-3)*84)+(XPQUERYDOC_4!O$1-1),"XPQUERYDOC_4")</f>
        <v>#NAME?</v>
      </c>
      <c r="P33" t="e">
        <f>_XLL.XPGETDATACELL(((XPQUERYDOC_4!$A33-3)*84)+(XPQUERYDOC_4!P$1-1),"XPQUERYDOC_4")</f>
        <v>#NAME?</v>
      </c>
      <c r="Q33" t="e">
        <f>_XLL.XPGETDATACELL(((XPQUERYDOC_4!$A33-3)*84)+(XPQUERYDOC_4!Q$1-1),"XPQUERYDOC_4")</f>
        <v>#NAME?</v>
      </c>
      <c r="R33" t="e">
        <f>_XLL.XPGETDATACELL(((XPQUERYDOC_4!$A33-3)*84)+(XPQUERYDOC_4!R$1-1),"XPQUERYDOC_4")</f>
        <v>#NAME?</v>
      </c>
      <c r="S33" t="e">
        <f>_XLL.XPGETDATACELL(((XPQUERYDOC_4!$A33-3)*84)+(XPQUERYDOC_4!S$1-1),"XPQUERYDOC_4")</f>
        <v>#NAME?</v>
      </c>
      <c r="T33" t="e">
        <f>_XLL.XPGETDATACELL(((XPQUERYDOC_4!$A33-3)*84)+(XPQUERYDOC_4!T$1-1),"XPQUERYDOC_4")</f>
        <v>#NAME?</v>
      </c>
      <c r="U33" t="e">
        <f>_XLL.XPGETDATACELL(((XPQUERYDOC_4!$A33-3)*84)+(XPQUERYDOC_4!U$1-1),"XPQUERYDOC_4")</f>
        <v>#NAME?</v>
      </c>
      <c r="V33" t="e">
        <f>_XLL.XPGETDATACELL(((XPQUERYDOC_4!$A33-3)*84)+(XPQUERYDOC_4!V$1-1),"XPQUERYDOC_4")</f>
        <v>#NAME?</v>
      </c>
      <c r="W33" t="e">
        <f>_XLL.XPGETDATACELL(((XPQUERYDOC_4!$A33-3)*84)+(XPQUERYDOC_4!W$1-1),"XPQUERYDOC_4")</f>
        <v>#NAME?</v>
      </c>
      <c r="X33" t="e">
        <f>_XLL.XPGETDATACELL(((XPQUERYDOC_4!$A33-3)*84)+(XPQUERYDOC_4!X$1-1),"XPQUERYDOC_4")</f>
        <v>#NAME?</v>
      </c>
      <c r="Y33" t="e">
        <f>_XLL.XPGETDATACELL(((XPQUERYDOC_4!$A33-3)*84)+(XPQUERYDOC_4!Y$1-1),"XPQUERYDOC_4")</f>
        <v>#NAME?</v>
      </c>
      <c r="Z33" t="e">
        <f>_XLL.XPGETDATACELL(((XPQUERYDOC_4!$A33-3)*84)+(XPQUERYDOC_4!Z$1-1),"XPQUERYDOC_4")</f>
        <v>#NAME?</v>
      </c>
      <c r="AA33" t="e">
        <f>_XLL.XPGETDATACELL(((XPQUERYDOC_4!$A33-3)*84)+(XPQUERYDOC_4!AA$1-1),"XPQUERYDOC_4")</f>
        <v>#NAME?</v>
      </c>
      <c r="AB33" t="e">
        <f>_XLL.XPGETDATACELL(((XPQUERYDOC_4!$A33-3)*84)+(XPQUERYDOC_4!AB$1-1),"XPQUERYDOC_4")</f>
        <v>#NAME?</v>
      </c>
      <c r="AC33" t="e">
        <f>_XLL.XPGETDATACELL(((XPQUERYDOC_4!$A33-3)*84)+(XPQUERYDOC_4!AC$1-1),"XPQUERYDOC_4")</f>
        <v>#NAME?</v>
      </c>
      <c r="AD33" t="e">
        <f>_XLL.XPGETDATACELL(((XPQUERYDOC_4!$A33-3)*84)+(XPQUERYDOC_4!AD$1-1),"XPQUERYDOC_4")</f>
        <v>#NAME?</v>
      </c>
      <c r="AE33" t="e">
        <f>_XLL.XPGETDATACELL(((XPQUERYDOC_4!$A33-3)*84)+(XPQUERYDOC_4!AE$1-1),"XPQUERYDOC_4")</f>
        <v>#NAME?</v>
      </c>
      <c r="AF33" t="e">
        <f>_XLL.XPGETDATACELL(((XPQUERYDOC_4!$A33-3)*84)+(XPQUERYDOC_4!AF$1-1),"XPQUERYDOC_4")</f>
        <v>#NAME?</v>
      </c>
      <c r="AG33" t="e">
        <f>_XLL.XPGETDATACELL(((XPQUERYDOC_4!$A33-3)*84)+(XPQUERYDOC_4!AG$1-1),"XPQUERYDOC_4")</f>
        <v>#NAME?</v>
      </c>
      <c r="AH33" t="e">
        <f>_XLL.XPGETDATACELL(((XPQUERYDOC_4!$A33-3)*84)+(XPQUERYDOC_4!AH$1-1),"XPQUERYDOC_4")</f>
        <v>#NAME?</v>
      </c>
      <c r="AI33" t="e">
        <f>_XLL.XPGETDATACELL(((XPQUERYDOC_4!$A33-3)*84)+(XPQUERYDOC_4!AI$1-1),"XPQUERYDOC_4")</f>
        <v>#NAME?</v>
      </c>
      <c r="AJ33" t="e">
        <f>_XLL.XPGETDATACELL(((XPQUERYDOC_4!$A33-3)*84)+(XPQUERYDOC_4!AJ$1-1),"XPQUERYDOC_4")</f>
        <v>#NAME?</v>
      </c>
      <c r="AK33" t="e">
        <f>_XLL.XPGETDATACELL(((XPQUERYDOC_4!$A33-3)*84)+(XPQUERYDOC_4!AK$1-1),"XPQUERYDOC_4")</f>
        <v>#NAME?</v>
      </c>
      <c r="AL33" t="e">
        <f>_XLL.XPGETDATACELL(((XPQUERYDOC_4!$A33-3)*84)+(XPQUERYDOC_4!AL$1-1),"XPQUERYDOC_4")</f>
        <v>#NAME?</v>
      </c>
      <c r="AM33" t="e">
        <f>_XLL.XPGETDATACELL(((XPQUERYDOC_4!$A33-3)*84)+(XPQUERYDOC_4!AM$1-1),"XPQUERYDOC_4")</f>
        <v>#NAME?</v>
      </c>
      <c r="AN33" t="e">
        <f>_XLL.XPGETDATACELL(((XPQUERYDOC_4!$A33-3)*84)+(XPQUERYDOC_4!AN$1-1),"XPQUERYDOC_4")</f>
        <v>#NAME?</v>
      </c>
      <c r="AO33" t="e">
        <f>_XLL.XPGETDATACELL(((XPQUERYDOC_4!$A33-3)*84)+(XPQUERYDOC_4!AO$1-1),"XPQUERYDOC_4")</f>
        <v>#NAME?</v>
      </c>
      <c r="AP33" t="e">
        <f>_XLL.XPGETDATACELL(((XPQUERYDOC_4!$A33-3)*84)+(XPQUERYDOC_4!AP$1-1),"XPQUERYDOC_4")</f>
        <v>#NAME?</v>
      </c>
      <c r="AQ33" t="e">
        <f>_XLL.XPGETDATACELL(((XPQUERYDOC_4!$A33-3)*84)+(XPQUERYDOC_4!AQ$1-1),"XPQUERYDOC_4")</f>
        <v>#NAME?</v>
      </c>
      <c r="AR33" t="e">
        <f>_XLL.XPGETDATACELL(((XPQUERYDOC_4!$A33-3)*84)+(XPQUERYDOC_4!AR$1-1),"XPQUERYDOC_4")</f>
        <v>#NAME?</v>
      </c>
      <c r="AS33" t="e">
        <f>_XLL.XPGETDATACELL(((XPQUERYDOC_4!$A33-3)*84)+(XPQUERYDOC_4!AS$1-1),"XPQUERYDOC_4")</f>
        <v>#NAME?</v>
      </c>
      <c r="AT33" t="e">
        <f>_XLL.XPGETDATACELL(((XPQUERYDOC_4!$A33-3)*84)+(XPQUERYDOC_4!AT$1-1),"XPQUERYDOC_4")</f>
        <v>#NAME?</v>
      </c>
      <c r="AU33" t="e">
        <f>_XLL.XPGETDATACELL(((XPQUERYDOC_4!$A33-3)*84)+(XPQUERYDOC_4!AU$1-1),"XPQUERYDOC_4")</f>
        <v>#NAME?</v>
      </c>
      <c r="AV33" t="e">
        <f>_XLL.XPGETDATACELL(((XPQUERYDOC_4!$A33-3)*84)+(XPQUERYDOC_4!AV$1-1),"XPQUERYDOC_4")</f>
        <v>#NAME?</v>
      </c>
      <c r="AW33" t="e">
        <f>_XLL.XPGETDATACELL(((XPQUERYDOC_4!$A33-3)*84)+(XPQUERYDOC_4!AW$1-1),"XPQUERYDOC_4")</f>
        <v>#NAME?</v>
      </c>
      <c r="AX33" t="e">
        <f>_XLL.XPGETDATACELL(((XPQUERYDOC_4!$A33-3)*84)+(XPQUERYDOC_4!AX$1-1),"XPQUERYDOC_4")</f>
        <v>#NAME?</v>
      </c>
      <c r="AY33" t="e">
        <f>_XLL.XPGETDATACELL(((XPQUERYDOC_4!$A33-3)*84)+(XPQUERYDOC_4!AY$1-1),"XPQUERYDOC_4")</f>
        <v>#NAME?</v>
      </c>
      <c r="AZ33" t="e">
        <f>_XLL.XPGETDATACELL(((XPQUERYDOC_4!$A33-3)*84)+(XPQUERYDOC_4!AZ$1-1),"XPQUERYDOC_4")</f>
        <v>#NAME?</v>
      </c>
      <c r="BA33" t="e">
        <f>_XLL.XPGETDATACELL(((XPQUERYDOC_4!$A33-3)*84)+(XPQUERYDOC_4!BA$1-1),"XPQUERYDOC_4")</f>
        <v>#NAME?</v>
      </c>
      <c r="BB33" t="e">
        <f>_XLL.XPGETDATACELL(((XPQUERYDOC_4!$A33-3)*84)+(XPQUERYDOC_4!BB$1-1),"XPQUERYDOC_4")</f>
        <v>#NAME?</v>
      </c>
      <c r="BC33" t="e">
        <f>_XLL.XPGETDATACELL(((XPQUERYDOC_4!$A33-3)*84)+(XPQUERYDOC_4!BC$1-1),"XPQUERYDOC_4")</f>
        <v>#NAME?</v>
      </c>
      <c r="BD33" t="e">
        <f>_XLL.XPGETDATACELL(((XPQUERYDOC_4!$A33-3)*84)+(XPQUERYDOC_4!BD$1-1),"XPQUERYDOC_4")</f>
        <v>#NAME?</v>
      </c>
      <c r="BE33" t="e">
        <f>_XLL.XPGETDATACELL(((XPQUERYDOC_4!$A33-3)*84)+(XPQUERYDOC_4!BE$1-1),"XPQUERYDOC_4")</f>
        <v>#NAME?</v>
      </c>
      <c r="BF33" t="e">
        <f>_XLL.XPGETDATACELL(((XPQUERYDOC_4!$A33-3)*84)+(XPQUERYDOC_4!BF$1-1),"XPQUERYDOC_4")</f>
        <v>#NAME?</v>
      </c>
      <c r="BG33" t="e">
        <f>_XLL.XPGETDATACELL(((XPQUERYDOC_4!$A33-3)*84)+(XPQUERYDOC_4!BG$1-1),"XPQUERYDOC_4")</f>
        <v>#NAME?</v>
      </c>
      <c r="BH33" t="e">
        <f>_XLL.XPGETDATACELL(((XPQUERYDOC_4!$A33-3)*84)+(XPQUERYDOC_4!BH$1-1),"XPQUERYDOC_4")</f>
        <v>#NAME?</v>
      </c>
      <c r="BI33" t="e">
        <f>_XLL.XPGETDATACELL(((XPQUERYDOC_4!$A33-3)*84)+(XPQUERYDOC_4!BI$1-1),"XPQUERYDOC_4")</f>
        <v>#NAME?</v>
      </c>
      <c r="BJ33" t="e">
        <f>_XLL.XPGETDATACELL(((XPQUERYDOC_4!$A33-3)*84)+(XPQUERYDOC_4!BJ$1-1),"XPQUERYDOC_4")</f>
        <v>#NAME?</v>
      </c>
      <c r="BK33" t="e">
        <f>_XLL.XPGETDATACELL(((XPQUERYDOC_4!$A33-3)*84)+(XPQUERYDOC_4!BK$1-1),"XPQUERYDOC_4")</f>
        <v>#NAME?</v>
      </c>
      <c r="BL33" t="e">
        <f>_XLL.XPGETDATACELL(((XPQUERYDOC_4!$A33-3)*84)+(XPQUERYDOC_4!BL$1-1),"XPQUERYDOC_4")</f>
        <v>#NAME?</v>
      </c>
      <c r="BM33" t="e">
        <f>_XLL.XPGETDATACELL(((XPQUERYDOC_4!$A33-3)*84)+(XPQUERYDOC_4!BM$1-1),"XPQUERYDOC_4")</f>
        <v>#NAME?</v>
      </c>
      <c r="BN33" t="e">
        <f>_XLL.XPGETDATACELL(((XPQUERYDOC_4!$A33-3)*84)+(XPQUERYDOC_4!BN$1-1),"XPQUERYDOC_4")</f>
        <v>#NAME?</v>
      </c>
      <c r="BO33" t="e">
        <f>_XLL.XPGETDATACELL(((XPQUERYDOC_4!$A33-3)*84)+(XPQUERYDOC_4!BO$1-1),"XPQUERYDOC_4")</f>
        <v>#NAME?</v>
      </c>
      <c r="BP33" t="e">
        <f>_XLL.XPGETDATACELL(((XPQUERYDOC_4!$A33-3)*84)+(XPQUERYDOC_4!BP$1-1),"XPQUERYDOC_4")</f>
        <v>#NAME?</v>
      </c>
      <c r="BQ33" t="e">
        <f>_XLL.XPGETDATACELL(((XPQUERYDOC_4!$A33-3)*84)+(XPQUERYDOC_4!BQ$1-1),"XPQUERYDOC_4")</f>
        <v>#NAME?</v>
      </c>
      <c r="BR33" t="e">
        <f>_XLL.XPGETDATACELL(((XPQUERYDOC_4!$A33-3)*84)+(XPQUERYDOC_4!BR$1-1),"XPQUERYDOC_4")</f>
        <v>#NAME?</v>
      </c>
      <c r="BS33" t="e">
        <f>_XLL.XPGETDATACELL(((XPQUERYDOC_4!$A33-3)*84)+(XPQUERYDOC_4!BS$1-1),"XPQUERYDOC_4")</f>
        <v>#NAME?</v>
      </c>
      <c r="BT33" t="e">
        <f>_XLL.XPGETDATACELL(((XPQUERYDOC_4!$A33-3)*84)+(XPQUERYDOC_4!BT$1-1),"XPQUERYDOC_4")</f>
        <v>#NAME?</v>
      </c>
      <c r="BU33" t="e">
        <f>_XLL.XPGETDATACELL(((XPQUERYDOC_4!$A33-3)*84)+(XPQUERYDOC_4!BU$1-1),"XPQUERYDOC_4")</f>
        <v>#NAME?</v>
      </c>
      <c r="BV33" t="e">
        <f>_XLL.XPGETDATACELL(((XPQUERYDOC_4!$A33-3)*84)+(XPQUERYDOC_4!BV$1-1),"XPQUERYDOC_4")</f>
        <v>#NAME?</v>
      </c>
      <c r="BW33" t="e">
        <f>_XLL.XPGETDATACELL(((XPQUERYDOC_4!$A33-3)*84)+(XPQUERYDOC_4!BW$1-1),"XPQUERYDOC_4")</f>
        <v>#NAME?</v>
      </c>
      <c r="BX33" t="e">
        <f>_XLL.XPGETDATACELL(((XPQUERYDOC_4!$A33-3)*84)+(XPQUERYDOC_4!BX$1-1),"XPQUERYDOC_4")</f>
        <v>#NAME?</v>
      </c>
      <c r="BY33" t="e">
        <f>_XLL.XPGETDATACELL(((XPQUERYDOC_4!$A33-3)*84)+(XPQUERYDOC_4!BY$1-1),"XPQUERYDOC_4")</f>
        <v>#NAME?</v>
      </c>
      <c r="BZ33" t="e">
        <f>_XLL.XPGETDATACELL(((XPQUERYDOC_4!$A33-3)*84)+(XPQUERYDOC_4!BZ$1-1),"XPQUERYDOC_4")</f>
        <v>#NAME?</v>
      </c>
      <c r="CA33" t="e">
        <f>_XLL.XPGETDATACELL(((XPQUERYDOC_4!$A33-3)*84)+(XPQUERYDOC_4!CA$1-1),"XPQUERYDOC_4")</f>
        <v>#NAME?</v>
      </c>
      <c r="CB33" t="e">
        <f>_XLL.XPGETDATACELL(((XPQUERYDOC_4!$A33-3)*84)+(XPQUERYDOC_4!CB$1-1),"XPQUERYDOC_4")</f>
        <v>#NAME?</v>
      </c>
      <c r="CC33" t="e">
        <f>_XLL.XPGETDATACELL(((XPQUERYDOC_4!$A33-3)*84)+(XPQUERYDOC_4!CC$1-1),"XPQUERYDOC_4")</f>
        <v>#NAME?</v>
      </c>
      <c r="CD33" t="e">
        <f>_XLL.XPGETDATACELL(((XPQUERYDOC_4!$A33-3)*84)+(XPQUERYDOC_4!CD$1-1),"XPQUERYDOC_4")</f>
        <v>#NAME?</v>
      </c>
      <c r="CE33" t="e">
        <f>_XLL.XPGETDATACELL(((XPQUERYDOC_4!$A33-3)*84)+(XPQUERYDOC_4!CE$1-1),"XPQUERYDOC_4")</f>
        <v>#NAME?</v>
      </c>
      <c r="CF33" t="e">
        <f>_XLL.XPGETDATACELL(((XPQUERYDOC_4!$A33-3)*84)+(XPQUERYDOC_4!CF$1-1),"XPQUERYDOC_4")</f>
        <v>#NAME?</v>
      </c>
      <c r="CG33" t="e">
        <f>_XLL.XPGETDATACELL(((XPQUERYDOC_4!$A33-3)*84)+(XPQUERYDOC_4!CG$1-1),"XPQUERYDOC_4")</f>
        <v>#NAME?</v>
      </c>
      <c r="CH33" t="e">
        <f>_XLL.XPGETDATACELL(((XPQUERYDOC_4!$A33-3)*84)+(XPQUERYDOC_4!CH$1-1),"XPQUERYDOC_4")</f>
        <v>#NAME?</v>
      </c>
    </row>
    <row r="34" spans="2:86" ht="12.75">
      <c r="B34" t="e">
        <f>_XLL.XPGETDIMLABEL(2,10,"XPQUERYDOC_4")</f>
        <v>#NAME?</v>
      </c>
      <c r="C34" t="e">
        <f>_XLL.XPGETDATACELL(((XPQUERYDOC_4!$A34-3)*84)+(XPQUERYDOC_4!C$1-1),"XPQUERYDOC_4")</f>
        <v>#NAME?</v>
      </c>
      <c r="D34" t="e">
        <f>_XLL.XPGETDATACELL(((XPQUERYDOC_4!$A34-3)*84)+(XPQUERYDOC_4!D$1-1),"XPQUERYDOC_4")</f>
        <v>#NAME?</v>
      </c>
      <c r="E34" t="e">
        <f>_XLL.XPGETDATACELL(((XPQUERYDOC_4!$A34-3)*84)+(XPQUERYDOC_4!E$1-1),"XPQUERYDOC_4")</f>
        <v>#NAME?</v>
      </c>
      <c r="F34" t="e">
        <f>_XLL.XPGETDATACELL(((XPQUERYDOC_4!$A34-3)*84)+(XPQUERYDOC_4!F$1-1),"XPQUERYDOC_4")</f>
        <v>#NAME?</v>
      </c>
      <c r="G34" t="e">
        <f>_XLL.XPGETDATACELL(((XPQUERYDOC_4!$A34-3)*84)+(XPQUERYDOC_4!G$1-1),"XPQUERYDOC_4")</f>
        <v>#NAME?</v>
      </c>
      <c r="H34" t="e">
        <f>_XLL.XPGETDATACELL(((XPQUERYDOC_4!$A34-3)*84)+(XPQUERYDOC_4!H$1-1),"XPQUERYDOC_4")</f>
        <v>#NAME?</v>
      </c>
      <c r="I34" t="e">
        <f>_XLL.XPGETDATACELL(((XPQUERYDOC_4!$A34-3)*84)+(XPQUERYDOC_4!I$1-1),"XPQUERYDOC_4")</f>
        <v>#NAME?</v>
      </c>
      <c r="J34" t="e">
        <f>_XLL.XPGETDATACELL(((XPQUERYDOC_4!$A34-3)*84)+(XPQUERYDOC_4!J$1-1),"XPQUERYDOC_4")</f>
        <v>#NAME?</v>
      </c>
      <c r="K34" t="e">
        <f>_XLL.XPGETDATACELL(((XPQUERYDOC_4!$A34-3)*84)+(XPQUERYDOC_4!K$1-1),"XPQUERYDOC_4")</f>
        <v>#NAME?</v>
      </c>
      <c r="L34" t="e">
        <f>_XLL.XPGETDATACELL(((XPQUERYDOC_4!$A34-3)*84)+(XPQUERYDOC_4!L$1-1),"XPQUERYDOC_4")</f>
        <v>#NAME?</v>
      </c>
      <c r="M34" t="e">
        <f>_XLL.XPGETDATACELL(((XPQUERYDOC_4!$A34-3)*84)+(XPQUERYDOC_4!M$1-1),"XPQUERYDOC_4")</f>
        <v>#NAME?</v>
      </c>
      <c r="N34" t="e">
        <f>_XLL.XPGETDATACELL(((XPQUERYDOC_4!$A34-3)*84)+(XPQUERYDOC_4!N$1-1),"XPQUERYDOC_4")</f>
        <v>#NAME?</v>
      </c>
      <c r="O34" t="e">
        <f>_XLL.XPGETDATACELL(((XPQUERYDOC_4!$A34-3)*84)+(XPQUERYDOC_4!O$1-1),"XPQUERYDOC_4")</f>
        <v>#NAME?</v>
      </c>
      <c r="P34" t="e">
        <f>_XLL.XPGETDATACELL(((XPQUERYDOC_4!$A34-3)*84)+(XPQUERYDOC_4!P$1-1),"XPQUERYDOC_4")</f>
        <v>#NAME?</v>
      </c>
      <c r="Q34" t="e">
        <f>_XLL.XPGETDATACELL(((XPQUERYDOC_4!$A34-3)*84)+(XPQUERYDOC_4!Q$1-1),"XPQUERYDOC_4")</f>
        <v>#NAME?</v>
      </c>
      <c r="R34" t="e">
        <f>_XLL.XPGETDATACELL(((XPQUERYDOC_4!$A34-3)*84)+(XPQUERYDOC_4!R$1-1),"XPQUERYDOC_4")</f>
        <v>#NAME?</v>
      </c>
      <c r="S34" t="e">
        <f>_XLL.XPGETDATACELL(((XPQUERYDOC_4!$A34-3)*84)+(XPQUERYDOC_4!S$1-1),"XPQUERYDOC_4")</f>
        <v>#NAME?</v>
      </c>
      <c r="T34" t="e">
        <f>_XLL.XPGETDATACELL(((XPQUERYDOC_4!$A34-3)*84)+(XPQUERYDOC_4!T$1-1),"XPQUERYDOC_4")</f>
        <v>#NAME?</v>
      </c>
      <c r="U34" t="e">
        <f>_XLL.XPGETDATACELL(((XPQUERYDOC_4!$A34-3)*84)+(XPQUERYDOC_4!U$1-1),"XPQUERYDOC_4")</f>
        <v>#NAME?</v>
      </c>
      <c r="V34" t="e">
        <f>_XLL.XPGETDATACELL(((XPQUERYDOC_4!$A34-3)*84)+(XPQUERYDOC_4!V$1-1),"XPQUERYDOC_4")</f>
        <v>#NAME?</v>
      </c>
      <c r="W34" t="e">
        <f>_XLL.XPGETDATACELL(((XPQUERYDOC_4!$A34-3)*84)+(XPQUERYDOC_4!W$1-1),"XPQUERYDOC_4")</f>
        <v>#NAME?</v>
      </c>
      <c r="X34" t="e">
        <f>_XLL.XPGETDATACELL(((XPQUERYDOC_4!$A34-3)*84)+(XPQUERYDOC_4!X$1-1),"XPQUERYDOC_4")</f>
        <v>#NAME?</v>
      </c>
      <c r="Y34" t="e">
        <f>_XLL.XPGETDATACELL(((XPQUERYDOC_4!$A34-3)*84)+(XPQUERYDOC_4!Y$1-1),"XPQUERYDOC_4")</f>
        <v>#NAME?</v>
      </c>
      <c r="Z34" t="e">
        <f>_XLL.XPGETDATACELL(((XPQUERYDOC_4!$A34-3)*84)+(XPQUERYDOC_4!Z$1-1),"XPQUERYDOC_4")</f>
        <v>#NAME?</v>
      </c>
      <c r="AA34" t="e">
        <f>_XLL.XPGETDATACELL(((XPQUERYDOC_4!$A34-3)*84)+(XPQUERYDOC_4!AA$1-1),"XPQUERYDOC_4")</f>
        <v>#NAME?</v>
      </c>
      <c r="AB34" t="e">
        <f>_XLL.XPGETDATACELL(((XPQUERYDOC_4!$A34-3)*84)+(XPQUERYDOC_4!AB$1-1),"XPQUERYDOC_4")</f>
        <v>#NAME?</v>
      </c>
      <c r="AC34" t="e">
        <f>_XLL.XPGETDATACELL(((XPQUERYDOC_4!$A34-3)*84)+(XPQUERYDOC_4!AC$1-1),"XPQUERYDOC_4")</f>
        <v>#NAME?</v>
      </c>
      <c r="AD34" t="e">
        <f>_XLL.XPGETDATACELL(((XPQUERYDOC_4!$A34-3)*84)+(XPQUERYDOC_4!AD$1-1),"XPQUERYDOC_4")</f>
        <v>#NAME?</v>
      </c>
      <c r="AE34" t="e">
        <f>_XLL.XPGETDATACELL(((XPQUERYDOC_4!$A34-3)*84)+(XPQUERYDOC_4!AE$1-1),"XPQUERYDOC_4")</f>
        <v>#NAME?</v>
      </c>
      <c r="AF34" t="e">
        <f>_XLL.XPGETDATACELL(((XPQUERYDOC_4!$A34-3)*84)+(XPQUERYDOC_4!AF$1-1),"XPQUERYDOC_4")</f>
        <v>#NAME?</v>
      </c>
      <c r="AG34" t="e">
        <f>_XLL.XPGETDATACELL(((XPQUERYDOC_4!$A34-3)*84)+(XPQUERYDOC_4!AG$1-1),"XPQUERYDOC_4")</f>
        <v>#NAME?</v>
      </c>
      <c r="AH34" t="e">
        <f>_XLL.XPGETDATACELL(((XPQUERYDOC_4!$A34-3)*84)+(XPQUERYDOC_4!AH$1-1),"XPQUERYDOC_4")</f>
        <v>#NAME?</v>
      </c>
      <c r="AI34" t="e">
        <f>_XLL.XPGETDATACELL(((XPQUERYDOC_4!$A34-3)*84)+(XPQUERYDOC_4!AI$1-1),"XPQUERYDOC_4")</f>
        <v>#NAME?</v>
      </c>
      <c r="AJ34" t="e">
        <f>_XLL.XPGETDATACELL(((XPQUERYDOC_4!$A34-3)*84)+(XPQUERYDOC_4!AJ$1-1),"XPQUERYDOC_4")</f>
        <v>#NAME?</v>
      </c>
      <c r="AK34" t="e">
        <f>_XLL.XPGETDATACELL(((XPQUERYDOC_4!$A34-3)*84)+(XPQUERYDOC_4!AK$1-1),"XPQUERYDOC_4")</f>
        <v>#NAME?</v>
      </c>
      <c r="AL34" t="e">
        <f>_XLL.XPGETDATACELL(((XPQUERYDOC_4!$A34-3)*84)+(XPQUERYDOC_4!AL$1-1),"XPQUERYDOC_4")</f>
        <v>#NAME?</v>
      </c>
      <c r="AM34" t="e">
        <f>_XLL.XPGETDATACELL(((XPQUERYDOC_4!$A34-3)*84)+(XPQUERYDOC_4!AM$1-1),"XPQUERYDOC_4")</f>
        <v>#NAME?</v>
      </c>
      <c r="AN34" t="e">
        <f>_XLL.XPGETDATACELL(((XPQUERYDOC_4!$A34-3)*84)+(XPQUERYDOC_4!AN$1-1),"XPQUERYDOC_4")</f>
        <v>#NAME?</v>
      </c>
      <c r="AO34" t="e">
        <f>_XLL.XPGETDATACELL(((XPQUERYDOC_4!$A34-3)*84)+(XPQUERYDOC_4!AO$1-1),"XPQUERYDOC_4")</f>
        <v>#NAME?</v>
      </c>
      <c r="AP34" t="e">
        <f>_XLL.XPGETDATACELL(((XPQUERYDOC_4!$A34-3)*84)+(XPQUERYDOC_4!AP$1-1),"XPQUERYDOC_4")</f>
        <v>#NAME?</v>
      </c>
      <c r="AQ34" t="e">
        <f>_XLL.XPGETDATACELL(((XPQUERYDOC_4!$A34-3)*84)+(XPQUERYDOC_4!AQ$1-1),"XPQUERYDOC_4")</f>
        <v>#NAME?</v>
      </c>
      <c r="AR34" t="e">
        <f>_XLL.XPGETDATACELL(((XPQUERYDOC_4!$A34-3)*84)+(XPQUERYDOC_4!AR$1-1),"XPQUERYDOC_4")</f>
        <v>#NAME?</v>
      </c>
      <c r="AS34" t="e">
        <f>_XLL.XPGETDATACELL(((XPQUERYDOC_4!$A34-3)*84)+(XPQUERYDOC_4!AS$1-1),"XPQUERYDOC_4")</f>
        <v>#NAME?</v>
      </c>
      <c r="AT34" t="e">
        <f>_XLL.XPGETDATACELL(((XPQUERYDOC_4!$A34-3)*84)+(XPQUERYDOC_4!AT$1-1),"XPQUERYDOC_4")</f>
        <v>#NAME?</v>
      </c>
      <c r="AU34" t="e">
        <f>_XLL.XPGETDATACELL(((XPQUERYDOC_4!$A34-3)*84)+(XPQUERYDOC_4!AU$1-1),"XPQUERYDOC_4")</f>
        <v>#NAME?</v>
      </c>
      <c r="AV34" t="e">
        <f>_XLL.XPGETDATACELL(((XPQUERYDOC_4!$A34-3)*84)+(XPQUERYDOC_4!AV$1-1),"XPQUERYDOC_4")</f>
        <v>#NAME?</v>
      </c>
      <c r="AW34" t="e">
        <f>_XLL.XPGETDATACELL(((XPQUERYDOC_4!$A34-3)*84)+(XPQUERYDOC_4!AW$1-1),"XPQUERYDOC_4")</f>
        <v>#NAME?</v>
      </c>
      <c r="AX34" t="e">
        <f>_XLL.XPGETDATACELL(((XPQUERYDOC_4!$A34-3)*84)+(XPQUERYDOC_4!AX$1-1),"XPQUERYDOC_4")</f>
        <v>#NAME?</v>
      </c>
      <c r="AY34" t="e">
        <f>_XLL.XPGETDATACELL(((XPQUERYDOC_4!$A34-3)*84)+(XPQUERYDOC_4!AY$1-1),"XPQUERYDOC_4")</f>
        <v>#NAME?</v>
      </c>
      <c r="AZ34" t="e">
        <f>_XLL.XPGETDATACELL(((XPQUERYDOC_4!$A34-3)*84)+(XPQUERYDOC_4!AZ$1-1),"XPQUERYDOC_4")</f>
        <v>#NAME?</v>
      </c>
      <c r="BA34" t="e">
        <f>_XLL.XPGETDATACELL(((XPQUERYDOC_4!$A34-3)*84)+(XPQUERYDOC_4!BA$1-1),"XPQUERYDOC_4")</f>
        <v>#NAME?</v>
      </c>
      <c r="BB34" t="e">
        <f>_XLL.XPGETDATACELL(((XPQUERYDOC_4!$A34-3)*84)+(XPQUERYDOC_4!BB$1-1),"XPQUERYDOC_4")</f>
        <v>#NAME?</v>
      </c>
      <c r="BC34" t="e">
        <f>_XLL.XPGETDATACELL(((XPQUERYDOC_4!$A34-3)*84)+(XPQUERYDOC_4!BC$1-1),"XPQUERYDOC_4")</f>
        <v>#NAME?</v>
      </c>
      <c r="BD34" t="e">
        <f>_XLL.XPGETDATACELL(((XPQUERYDOC_4!$A34-3)*84)+(XPQUERYDOC_4!BD$1-1),"XPQUERYDOC_4")</f>
        <v>#NAME?</v>
      </c>
      <c r="BE34" t="e">
        <f>_XLL.XPGETDATACELL(((XPQUERYDOC_4!$A34-3)*84)+(XPQUERYDOC_4!BE$1-1),"XPQUERYDOC_4")</f>
        <v>#NAME?</v>
      </c>
      <c r="BF34" t="e">
        <f>_XLL.XPGETDATACELL(((XPQUERYDOC_4!$A34-3)*84)+(XPQUERYDOC_4!BF$1-1),"XPQUERYDOC_4")</f>
        <v>#NAME?</v>
      </c>
      <c r="BG34" t="e">
        <f>_XLL.XPGETDATACELL(((XPQUERYDOC_4!$A34-3)*84)+(XPQUERYDOC_4!BG$1-1),"XPQUERYDOC_4")</f>
        <v>#NAME?</v>
      </c>
      <c r="BH34" t="e">
        <f>_XLL.XPGETDATACELL(((XPQUERYDOC_4!$A34-3)*84)+(XPQUERYDOC_4!BH$1-1),"XPQUERYDOC_4")</f>
        <v>#NAME?</v>
      </c>
      <c r="BI34" t="e">
        <f>_XLL.XPGETDATACELL(((XPQUERYDOC_4!$A34-3)*84)+(XPQUERYDOC_4!BI$1-1),"XPQUERYDOC_4")</f>
        <v>#NAME?</v>
      </c>
      <c r="BJ34" t="e">
        <f>_XLL.XPGETDATACELL(((XPQUERYDOC_4!$A34-3)*84)+(XPQUERYDOC_4!BJ$1-1),"XPQUERYDOC_4")</f>
        <v>#NAME?</v>
      </c>
      <c r="BK34" t="e">
        <f>_XLL.XPGETDATACELL(((XPQUERYDOC_4!$A34-3)*84)+(XPQUERYDOC_4!BK$1-1),"XPQUERYDOC_4")</f>
        <v>#NAME?</v>
      </c>
      <c r="BL34" t="e">
        <f>_XLL.XPGETDATACELL(((XPQUERYDOC_4!$A34-3)*84)+(XPQUERYDOC_4!BL$1-1),"XPQUERYDOC_4")</f>
        <v>#NAME?</v>
      </c>
      <c r="BM34" t="e">
        <f>_XLL.XPGETDATACELL(((XPQUERYDOC_4!$A34-3)*84)+(XPQUERYDOC_4!BM$1-1),"XPQUERYDOC_4")</f>
        <v>#NAME?</v>
      </c>
      <c r="BN34" t="e">
        <f>_XLL.XPGETDATACELL(((XPQUERYDOC_4!$A34-3)*84)+(XPQUERYDOC_4!BN$1-1),"XPQUERYDOC_4")</f>
        <v>#NAME?</v>
      </c>
      <c r="BO34" t="e">
        <f>_XLL.XPGETDATACELL(((XPQUERYDOC_4!$A34-3)*84)+(XPQUERYDOC_4!BO$1-1),"XPQUERYDOC_4")</f>
        <v>#NAME?</v>
      </c>
      <c r="BP34" t="e">
        <f>_XLL.XPGETDATACELL(((XPQUERYDOC_4!$A34-3)*84)+(XPQUERYDOC_4!BP$1-1),"XPQUERYDOC_4")</f>
        <v>#NAME?</v>
      </c>
      <c r="BQ34" t="e">
        <f>_XLL.XPGETDATACELL(((XPQUERYDOC_4!$A34-3)*84)+(XPQUERYDOC_4!BQ$1-1),"XPQUERYDOC_4")</f>
        <v>#NAME?</v>
      </c>
      <c r="BR34" t="e">
        <f>_XLL.XPGETDATACELL(((XPQUERYDOC_4!$A34-3)*84)+(XPQUERYDOC_4!BR$1-1),"XPQUERYDOC_4")</f>
        <v>#NAME?</v>
      </c>
      <c r="BS34" t="e">
        <f>_XLL.XPGETDATACELL(((XPQUERYDOC_4!$A34-3)*84)+(XPQUERYDOC_4!BS$1-1),"XPQUERYDOC_4")</f>
        <v>#NAME?</v>
      </c>
      <c r="BT34" t="e">
        <f>_XLL.XPGETDATACELL(((XPQUERYDOC_4!$A34-3)*84)+(XPQUERYDOC_4!BT$1-1),"XPQUERYDOC_4")</f>
        <v>#NAME?</v>
      </c>
      <c r="BU34" t="e">
        <f>_XLL.XPGETDATACELL(((XPQUERYDOC_4!$A34-3)*84)+(XPQUERYDOC_4!BU$1-1),"XPQUERYDOC_4")</f>
        <v>#NAME?</v>
      </c>
      <c r="BV34" t="e">
        <f>_XLL.XPGETDATACELL(((XPQUERYDOC_4!$A34-3)*84)+(XPQUERYDOC_4!BV$1-1),"XPQUERYDOC_4")</f>
        <v>#NAME?</v>
      </c>
      <c r="BW34" t="e">
        <f>_XLL.XPGETDATACELL(((XPQUERYDOC_4!$A34-3)*84)+(XPQUERYDOC_4!BW$1-1),"XPQUERYDOC_4")</f>
        <v>#NAME?</v>
      </c>
      <c r="BX34" t="e">
        <f>_XLL.XPGETDATACELL(((XPQUERYDOC_4!$A34-3)*84)+(XPQUERYDOC_4!BX$1-1),"XPQUERYDOC_4")</f>
        <v>#NAME?</v>
      </c>
      <c r="BY34" t="e">
        <f>_XLL.XPGETDATACELL(((XPQUERYDOC_4!$A34-3)*84)+(XPQUERYDOC_4!BY$1-1),"XPQUERYDOC_4")</f>
        <v>#NAME?</v>
      </c>
      <c r="BZ34" t="e">
        <f>_XLL.XPGETDATACELL(((XPQUERYDOC_4!$A34-3)*84)+(XPQUERYDOC_4!BZ$1-1),"XPQUERYDOC_4")</f>
        <v>#NAME?</v>
      </c>
      <c r="CA34" t="e">
        <f>_XLL.XPGETDATACELL(((XPQUERYDOC_4!$A34-3)*84)+(XPQUERYDOC_4!CA$1-1),"XPQUERYDOC_4")</f>
        <v>#NAME?</v>
      </c>
      <c r="CB34" t="e">
        <f>_XLL.XPGETDATACELL(((XPQUERYDOC_4!$A34-3)*84)+(XPQUERYDOC_4!CB$1-1),"XPQUERYDOC_4")</f>
        <v>#NAME?</v>
      </c>
      <c r="CC34" t="e">
        <f>_XLL.XPGETDATACELL(((XPQUERYDOC_4!$A34-3)*84)+(XPQUERYDOC_4!CC$1-1),"XPQUERYDOC_4")</f>
        <v>#NAME?</v>
      </c>
      <c r="CD34" t="e">
        <f>_XLL.XPGETDATACELL(((XPQUERYDOC_4!$A34-3)*84)+(XPQUERYDOC_4!CD$1-1),"XPQUERYDOC_4")</f>
        <v>#NAME?</v>
      </c>
      <c r="CE34" t="e">
        <f>_XLL.XPGETDATACELL(((XPQUERYDOC_4!$A34-3)*84)+(XPQUERYDOC_4!CE$1-1),"XPQUERYDOC_4")</f>
        <v>#NAME?</v>
      </c>
      <c r="CF34" t="e">
        <f>_XLL.XPGETDATACELL(((XPQUERYDOC_4!$A34-3)*84)+(XPQUERYDOC_4!CF$1-1),"XPQUERYDOC_4")</f>
        <v>#NAME?</v>
      </c>
      <c r="CG34" t="e">
        <f>_XLL.XPGETDATACELL(((XPQUERYDOC_4!$A34-3)*84)+(XPQUERYDOC_4!CG$1-1),"XPQUERYDOC_4")</f>
        <v>#NAME?</v>
      </c>
      <c r="CH34" t="e">
        <f>_XLL.XPGETDATACELL(((XPQUERYDOC_4!$A34-3)*84)+(XPQUERYDOC_4!CH$1-1),"XPQUERYDOC_4")</f>
        <v>#NAME?</v>
      </c>
    </row>
    <row r="35" spans="2:86" ht="12.75">
      <c r="B35" t="e">
        <f>_XLL.XPGETDIMLABEL(2,11,"XPQUERYDOC_4")</f>
        <v>#NAME?</v>
      </c>
      <c r="C35" t="e">
        <f>_XLL.XPGETDATACELL(((XPQUERYDOC_4!$A35-3)*84)+(XPQUERYDOC_4!C$1-1),"XPQUERYDOC_4")</f>
        <v>#NAME?</v>
      </c>
      <c r="D35" t="e">
        <f>_XLL.XPGETDATACELL(((XPQUERYDOC_4!$A35-3)*84)+(XPQUERYDOC_4!D$1-1),"XPQUERYDOC_4")</f>
        <v>#NAME?</v>
      </c>
      <c r="E35" t="e">
        <f>_XLL.XPGETDATACELL(((XPQUERYDOC_4!$A35-3)*84)+(XPQUERYDOC_4!E$1-1),"XPQUERYDOC_4")</f>
        <v>#NAME?</v>
      </c>
      <c r="F35" t="e">
        <f>_XLL.XPGETDATACELL(((XPQUERYDOC_4!$A35-3)*84)+(XPQUERYDOC_4!F$1-1),"XPQUERYDOC_4")</f>
        <v>#NAME?</v>
      </c>
      <c r="G35" t="e">
        <f>_XLL.XPGETDATACELL(((XPQUERYDOC_4!$A35-3)*84)+(XPQUERYDOC_4!G$1-1),"XPQUERYDOC_4")</f>
        <v>#NAME?</v>
      </c>
      <c r="H35" t="e">
        <f>_XLL.XPGETDATACELL(((XPQUERYDOC_4!$A35-3)*84)+(XPQUERYDOC_4!H$1-1),"XPQUERYDOC_4")</f>
        <v>#NAME?</v>
      </c>
      <c r="I35" t="e">
        <f>_XLL.XPGETDATACELL(((XPQUERYDOC_4!$A35-3)*84)+(XPQUERYDOC_4!I$1-1),"XPQUERYDOC_4")</f>
        <v>#NAME?</v>
      </c>
      <c r="J35" t="e">
        <f>_XLL.XPGETDATACELL(((XPQUERYDOC_4!$A35-3)*84)+(XPQUERYDOC_4!J$1-1),"XPQUERYDOC_4")</f>
        <v>#NAME?</v>
      </c>
      <c r="K35" t="e">
        <f>_XLL.XPGETDATACELL(((XPQUERYDOC_4!$A35-3)*84)+(XPQUERYDOC_4!K$1-1),"XPQUERYDOC_4")</f>
        <v>#NAME?</v>
      </c>
      <c r="L35" t="e">
        <f>_XLL.XPGETDATACELL(((XPQUERYDOC_4!$A35-3)*84)+(XPQUERYDOC_4!L$1-1),"XPQUERYDOC_4")</f>
        <v>#NAME?</v>
      </c>
      <c r="M35" t="e">
        <f>_XLL.XPGETDATACELL(((XPQUERYDOC_4!$A35-3)*84)+(XPQUERYDOC_4!M$1-1),"XPQUERYDOC_4")</f>
        <v>#NAME?</v>
      </c>
      <c r="N35" t="e">
        <f>_XLL.XPGETDATACELL(((XPQUERYDOC_4!$A35-3)*84)+(XPQUERYDOC_4!N$1-1),"XPQUERYDOC_4")</f>
        <v>#NAME?</v>
      </c>
      <c r="O35" t="e">
        <f>_XLL.XPGETDATACELL(((XPQUERYDOC_4!$A35-3)*84)+(XPQUERYDOC_4!O$1-1),"XPQUERYDOC_4")</f>
        <v>#NAME?</v>
      </c>
      <c r="P35" t="e">
        <f>_XLL.XPGETDATACELL(((XPQUERYDOC_4!$A35-3)*84)+(XPQUERYDOC_4!P$1-1),"XPQUERYDOC_4")</f>
        <v>#NAME?</v>
      </c>
      <c r="Q35" t="e">
        <f>_XLL.XPGETDATACELL(((XPQUERYDOC_4!$A35-3)*84)+(XPQUERYDOC_4!Q$1-1),"XPQUERYDOC_4")</f>
        <v>#NAME?</v>
      </c>
      <c r="R35" t="e">
        <f>_XLL.XPGETDATACELL(((XPQUERYDOC_4!$A35-3)*84)+(XPQUERYDOC_4!R$1-1),"XPQUERYDOC_4")</f>
        <v>#NAME?</v>
      </c>
      <c r="S35" t="e">
        <f>_XLL.XPGETDATACELL(((XPQUERYDOC_4!$A35-3)*84)+(XPQUERYDOC_4!S$1-1),"XPQUERYDOC_4")</f>
        <v>#NAME?</v>
      </c>
      <c r="T35" t="e">
        <f>_XLL.XPGETDATACELL(((XPQUERYDOC_4!$A35-3)*84)+(XPQUERYDOC_4!T$1-1),"XPQUERYDOC_4")</f>
        <v>#NAME?</v>
      </c>
      <c r="U35" t="e">
        <f>_XLL.XPGETDATACELL(((XPQUERYDOC_4!$A35-3)*84)+(XPQUERYDOC_4!U$1-1),"XPQUERYDOC_4")</f>
        <v>#NAME?</v>
      </c>
      <c r="V35" t="e">
        <f>_XLL.XPGETDATACELL(((XPQUERYDOC_4!$A35-3)*84)+(XPQUERYDOC_4!V$1-1),"XPQUERYDOC_4")</f>
        <v>#NAME?</v>
      </c>
      <c r="W35" t="e">
        <f>_XLL.XPGETDATACELL(((XPQUERYDOC_4!$A35-3)*84)+(XPQUERYDOC_4!W$1-1),"XPQUERYDOC_4")</f>
        <v>#NAME?</v>
      </c>
      <c r="X35" t="e">
        <f>_XLL.XPGETDATACELL(((XPQUERYDOC_4!$A35-3)*84)+(XPQUERYDOC_4!X$1-1),"XPQUERYDOC_4")</f>
        <v>#NAME?</v>
      </c>
      <c r="Y35" t="e">
        <f>_XLL.XPGETDATACELL(((XPQUERYDOC_4!$A35-3)*84)+(XPQUERYDOC_4!Y$1-1),"XPQUERYDOC_4")</f>
        <v>#NAME?</v>
      </c>
      <c r="Z35" t="e">
        <f>_XLL.XPGETDATACELL(((XPQUERYDOC_4!$A35-3)*84)+(XPQUERYDOC_4!Z$1-1),"XPQUERYDOC_4")</f>
        <v>#NAME?</v>
      </c>
      <c r="AA35" t="e">
        <f>_XLL.XPGETDATACELL(((XPQUERYDOC_4!$A35-3)*84)+(XPQUERYDOC_4!AA$1-1),"XPQUERYDOC_4")</f>
        <v>#NAME?</v>
      </c>
      <c r="AB35" t="e">
        <f>_XLL.XPGETDATACELL(((XPQUERYDOC_4!$A35-3)*84)+(XPQUERYDOC_4!AB$1-1),"XPQUERYDOC_4")</f>
        <v>#NAME?</v>
      </c>
      <c r="AC35" t="e">
        <f>_XLL.XPGETDATACELL(((XPQUERYDOC_4!$A35-3)*84)+(XPQUERYDOC_4!AC$1-1),"XPQUERYDOC_4")</f>
        <v>#NAME?</v>
      </c>
      <c r="AD35" t="e">
        <f>_XLL.XPGETDATACELL(((XPQUERYDOC_4!$A35-3)*84)+(XPQUERYDOC_4!AD$1-1),"XPQUERYDOC_4")</f>
        <v>#NAME?</v>
      </c>
      <c r="AE35" t="e">
        <f>_XLL.XPGETDATACELL(((XPQUERYDOC_4!$A35-3)*84)+(XPQUERYDOC_4!AE$1-1),"XPQUERYDOC_4")</f>
        <v>#NAME?</v>
      </c>
      <c r="AF35" t="e">
        <f>_XLL.XPGETDATACELL(((XPQUERYDOC_4!$A35-3)*84)+(XPQUERYDOC_4!AF$1-1),"XPQUERYDOC_4")</f>
        <v>#NAME?</v>
      </c>
      <c r="AG35" t="e">
        <f>_XLL.XPGETDATACELL(((XPQUERYDOC_4!$A35-3)*84)+(XPQUERYDOC_4!AG$1-1),"XPQUERYDOC_4")</f>
        <v>#NAME?</v>
      </c>
      <c r="AH35" t="e">
        <f>_XLL.XPGETDATACELL(((XPQUERYDOC_4!$A35-3)*84)+(XPQUERYDOC_4!AH$1-1),"XPQUERYDOC_4")</f>
        <v>#NAME?</v>
      </c>
      <c r="AI35" t="e">
        <f>_XLL.XPGETDATACELL(((XPQUERYDOC_4!$A35-3)*84)+(XPQUERYDOC_4!AI$1-1),"XPQUERYDOC_4")</f>
        <v>#NAME?</v>
      </c>
      <c r="AJ35" t="e">
        <f>_XLL.XPGETDATACELL(((XPQUERYDOC_4!$A35-3)*84)+(XPQUERYDOC_4!AJ$1-1),"XPQUERYDOC_4")</f>
        <v>#NAME?</v>
      </c>
      <c r="AK35" t="e">
        <f>_XLL.XPGETDATACELL(((XPQUERYDOC_4!$A35-3)*84)+(XPQUERYDOC_4!AK$1-1),"XPQUERYDOC_4")</f>
        <v>#NAME?</v>
      </c>
      <c r="AL35" t="e">
        <f>_XLL.XPGETDATACELL(((XPQUERYDOC_4!$A35-3)*84)+(XPQUERYDOC_4!AL$1-1),"XPQUERYDOC_4")</f>
        <v>#NAME?</v>
      </c>
      <c r="AM35" t="e">
        <f>_XLL.XPGETDATACELL(((XPQUERYDOC_4!$A35-3)*84)+(XPQUERYDOC_4!AM$1-1),"XPQUERYDOC_4")</f>
        <v>#NAME?</v>
      </c>
      <c r="AN35" t="e">
        <f>_XLL.XPGETDATACELL(((XPQUERYDOC_4!$A35-3)*84)+(XPQUERYDOC_4!AN$1-1),"XPQUERYDOC_4")</f>
        <v>#NAME?</v>
      </c>
      <c r="AO35" t="e">
        <f>_XLL.XPGETDATACELL(((XPQUERYDOC_4!$A35-3)*84)+(XPQUERYDOC_4!AO$1-1),"XPQUERYDOC_4")</f>
        <v>#NAME?</v>
      </c>
      <c r="AP35" t="e">
        <f>_XLL.XPGETDATACELL(((XPQUERYDOC_4!$A35-3)*84)+(XPQUERYDOC_4!AP$1-1),"XPQUERYDOC_4")</f>
        <v>#NAME?</v>
      </c>
      <c r="AQ35" t="e">
        <f>_XLL.XPGETDATACELL(((XPQUERYDOC_4!$A35-3)*84)+(XPQUERYDOC_4!AQ$1-1),"XPQUERYDOC_4")</f>
        <v>#NAME?</v>
      </c>
      <c r="AR35" t="e">
        <f>_XLL.XPGETDATACELL(((XPQUERYDOC_4!$A35-3)*84)+(XPQUERYDOC_4!AR$1-1),"XPQUERYDOC_4")</f>
        <v>#NAME?</v>
      </c>
      <c r="AS35" t="e">
        <f>_XLL.XPGETDATACELL(((XPQUERYDOC_4!$A35-3)*84)+(XPQUERYDOC_4!AS$1-1),"XPQUERYDOC_4")</f>
        <v>#NAME?</v>
      </c>
      <c r="AT35" t="e">
        <f>_XLL.XPGETDATACELL(((XPQUERYDOC_4!$A35-3)*84)+(XPQUERYDOC_4!AT$1-1),"XPQUERYDOC_4")</f>
        <v>#NAME?</v>
      </c>
      <c r="AU35" t="e">
        <f>_XLL.XPGETDATACELL(((XPQUERYDOC_4!$A35-3)*84)+(XPQUERYDOC_4!AU$1-1),"XPQUERYDOC_4")</f>
        <v>#NAME?</v>
      </c>
      <c r="AV35" t="e">
        <f>_XLL.XPGETDATACELL(((XPQUERYDOC_4!$A35-3)*84)+(XPQUERYDOC_4!AV$1-1),"XPQUERYDOC_4")</f>
        <v>#NAME?</v>
      </c>
      <c r="AW35" t="e">
        <f>_XLL.XPGETDATACELL(((XPQUERYDOC_4!$A35-3)*84)+(XPQUERYDOC_4!AW$1-1),"XPQUERYDOC_4")</f>
        <v>#NAME?</v>
      </c>
      <c r="AX35" t="e">
        <f>_XLL.XPGETDATACELL(((XPQUERYDOC_4!$A35-3)*84)+(XPQUERYDOC_4!AX$1-1),"XPQUERYDOC_4")</f>
        <v>#NAME?</v>
      </c>
      <c r="AY35" t="e">
        <f>_XLL.XPGETDATACELL(((XPQUERYDOC_4!$A35-3)*84)+(XPQUERYDOC_4!AY$1-1),"XPQUERYDOC_4")</f>
        <v>#NAME?</v>
      </c>
      <c r="AZ35" t="e">
        <f>_XLL.XPGETDATACELL(((XPQUERYDOC_4!$A35-3)*84)+(XPQUERYDOC_4!AZ$1-1),"XPQUERYDOC_4")</f>
        <v>#NAME?</v>
      </c>
      <c r="BA35" t="e">
        <f>_XLL.XPGETDATACELL(((XPQUERYDOC_4!$A35-3)*84)+(XPQUERYDOC_4!BA$1-1),"XPQUERYDOC_4")</f>
        <v>#NAME?</v>
      </c>
      <c r="BB35" t="e">
        <f>_XLL.XPGETDATACELL(((XPQUERYDOC_4!$A35-3)*84)+(XPQUERYDOC_4!BB$1-1),"XPQUERYDOC_4")</f>
        <v>#NAME?</v>
      </c>
      <c r="BC35" t="e">
        <f>_XLL.XPGETDATACELL(((XPQUERYDOC_4!$A35-3)*84)+(XPQUERYDOC_4!BC$1-1),"XPQUERYDOC_4")</f>
        <v>#NAME?</v>
      </c>
      <c r="BD35" t="e">
        <f>_XLL.XPGETDATACELL(((XPQUERYDOC_4!$A35-3)*84)+(XPQUERYDOC_4!BD$1-1),"XPQUERYDOC_4")</f>
        <v>#NAME?</v>
      </c>
      <c r="BE35" t="e">
        <f>_XLL.XPGETDATACELL(((XPQUERYDOC_4!$A35-3)*84)+(XPQUERYDOC_4!BE$1-1),"XPQUERYDOC_4")</f>
        <v>#NAME?</v>
      </c>
      <c r="BF35" t="e">
        <f>_XLL.XPGETDATACELL(((XPQUERYDOC_4!$A35-3)*84)+(XPQUERYDOC_4!BF$1-1),"XPQUERYDOC_4")</f>
        <v>#NAME?</v>
      </c>
      <c r="BG35" t="e">
        <f>_XLL.XPGETDATACELL(((XPQUERYDOC_4!$A35-3)*84)+(XPQUERYDOC_4!BG$1-1),"XPQUERYDOC_4")</f>
        <v>#NAME?</v>
      </c>
      <c r="BH35" t="e">
        <f>_XLL.XPGETDATACELL(((XPQUERYDOC_4!$A35-3)*84)+(XPQUERYDOC_4!BH$1-1),"XPQUERYDOC_4")</f>
        <v>#NAME?</v>
      </c>
      <c r="BI35" t="e">
        <f>_XLL.XPGETDATACELL(((XPQUERYDOC_4!$A35-3)*84)+(XPQUERYDOC_4!BI$1-1),"XPQUERYDOC_4")</f>
        <v>#NAME?</v>
      </c>
      <c r="BJ35" t="e">
        <f>_XLL.XPGETDATACELL(((XPQUERYDOC_4!$A35-3)*84)+(XPQUERYDOC_4!BJ$1-1),"XPQUERYDOC_4")</f>
        <v>#NAME?</v>
      </c>
      <c r="BK35" t="e">
        <f>_XLL.XPGETDATACELL(((XPQUERYDOC_4!$A35-3)*84)+(XPQUERYDOC_4!BK$1-1),"XPQUERYDOC_4")</f>
        <v>#NAME?</v>
      </c>
      <c r="BL35" t="e">
        <f>_XLL.XPGETDATACELL(((XPQUERYDOC_4!$A35-3)*84)+(XPQUERYDOC_4!BL$1-1),"XPQUERYDOC_4")</f>
        <v>#NAME?</v>
      </c>
      <c r="BM35" t="e">
        <f>_XLL.XPGETDATACELL(((XPQUERYDOC_4!$A35-3)*84)+(XPQUERYDOC_4!BM$1-1),"XPQUERYDOC_4")</f>
        <v>#NAME?</v>
      </c>
      <c r="BN35" t="e">
        <f>_XLL.XPGETDATACELL(((XPQUERYDOC_4!$A35-3)*84)+(XPQUERYDOC_4!BN$1-1),"XPQUERYDOC_4")</f>
        <v>#NAME?</v>
      </c>
      <c r="BO35" t="e">
        <f>_XLL.XPGETDATACELL(((XPQUERYDOC_4!$A35-3)*84)+(XPQUERYDOC_4!BO$1-1),"XPQUERYDOC_4")</f>
        <v>#NAME?</v>
      </c>
      <c r="BP35" t="e">
        <f>_XLL.XPGETDATACELL(((XPQUERYDOC_4!$A35-3)*84)+(XPQUERYDOC_4!BP$1-1),"XPQUERYDOC_4")</f>
        <v>#NAME?</v>
      </c>
      <c r="BQ35" t="e">
        <f>_XLL.XPGETDATACELL(((XPQUERYDOC_4!$A35-3)*84)+(XPQUERYDOC_4!BQ$1-1),"XPQUERYDOC_4")</f>
        <v>#NAME?</v>
      </c>
      <c r="BR35" t="e">
        <f>_XLL.XPGETDATACELL(((XPQUERYDOC_4!$A35-3)*84)+(XPQUERYDOC_4!BR$1-1),"XPQUERYDOC_4")</f>
        <v>#NAME?</v>
      </c>
      <c r="BS35" t="e">
        <f>_XLL.XPGETDATACELL(((XPQUERYDOC_4!$A35-3)*84)+(XPQUERYDOC_4!BS$1-1),"XPQUERYDOC_4")</f>
        <v>#NAME?</v>
      </c>
      <c r="BT35" t="e">
        <f>_XLL.XPGETDATACELL(((XPQUERYDOC_4!$A35-3)*84)+(XPQUERYDOC_4!BT$1-1),"XPQUERYDOC_4")</f>
        <v>#NAME?</v>
      </c>
      <c r="BU35" t="e">
        <f>_XLL.XPGETDATACELL(((XPQUERYDOC_4!$A35-3)*84)+(XPQUERYDOC_4!BU$1-1),"XPQUERYDOC_4")</f>
        <v>#NAME?</v>
      </c>
      <c r="BV35" t="e">
        <f>_XLL.XPGETDATACELL(((XPQUERYDOC_4!$A35-3)*84)+(XPQUERYDOC_4!BV$1-1),"XPQUERYDOC_4")</f>
        <v>#NAME?</v>
      </c>
      <c r="BW35" t="e">
        <f>_XLL.XPGETDATACELL(((XPQUERYDOC_4!$A35-3)*84)+(XPQUERYDOC_4!BW$1-1),"XPQUERYDOC_4")</f>
        <v>#NAME?</v>
      </c>
      <c r="BX35" t="e">
        <f>_XLL.XPGETDATACELL(((XPQUERYDOC_4!$A35-3)*84)+(XPQUERYDOC_4!BX$1-1),"XPQUERYDOC_4")</f>
        <v>#NAME?</v>
      </c>
      <c r="BY35" t="e">
        <f>_XLL.XPGETDATACELL(((XPQUERYDOC_4!$A35-3)*84)+(XPQUERYDOC_4!BY$1-1),"XPQUERYDOC_4")</f>
        <v>#NAME?</v>
      </c>
      <c r="BZ35" t="e">
        <f>_XLL.XPGETDATACELL(((XPQUERYDOC_4!$A35-3)*84)+(XPQUERYDOC_4!BZ$1-1),"XPQUERYDOC_4")</f>
        <v>#NAME?</v>
      </c>
      <c r="CA35" t="e">
        <f>_XLL.XPGETDATACELL(((XPQUERYDOC_4!$A35-3)*84)+(XPQUERYDOC_4!CA$1-1),"XPQUERYDOC_4")</f>
        <v>#NAME?</v>
      </c>
      <c r="CB35" t="e">
        <f>_XLL.XPGETDATACELL(((XPQUERYDOC_4!$A35-3)*84)+(XPQUERYDOC_4!CB$1-1),"XPQUERYDOC_4")</f>
        <v>#NAME?</v>
      </c>
      <c r="CC35" t="e">
        <f>_XLL.XPGETDATACELL(((XPQUERYDOC_4!$A35-3)*84)+(XPQUERYDOC_4!CC$1-1),"XPQUERYDOC_4")</f>
        <v>#NAME?</v>
      </c>
      <c r="CD35" t="e">
        <f>_XLL.XPGETDATACELL(((XPQUERYDOC_4!$A35-3)*84)+(XPQUERYDOC_4!CD$1-1),"XPQUERYDOC_4")</f>
        <v>#NAME?</v>
      </c>
      <c r="CE35" t="e">
        <f>_XLL.XPGETDATACELL(((XPQUERYDOC_4!$A35-3)*84)+(XPQUERYDOC_4!CE$1-1),"XPQUERYDOC_4")</f>
        <v>#NAME?</v>
      </c>
      <c r="CF35" t="e">
        <f>_XLL.XPGETDATACELL(((XPQUERYDOC_4!$A35-3)*84)+(XPQUERYDOC_4!CF$1-1),"XPQUERYDOC_4")</f>
        <v>#NAME?</v>
      </c>
      <c r="CG35" t="e">
        <f>_XLL.XPGETDATACELL(((XPQUERYDOC_4!$A35-3)*84)+(XPQUERYDOC_4!CG$1-1),"XPQUERYDOC_4")</f>
        <v>#NAME?</v>
      </c>
      <c r="CH35" t="e">
        <f>_XLL.XPGETDATACELL(((XPQUERYDOC_4!$A35-3)*84)+(XPQUERYDOC_4!CH$1-1),"XPQUERYDOC_4")</f>
        <v>#NAME?</v>
      </c>
    </row>
    <row r="36" spans="2:86" ht="12.75">
      <c r="B36" t="e">
        <f>_XLL.XPGETDIMLABEL(2,12,"XPQUERYDOC_4")</f>
        <v>#NAME?</v>
      </c>
      <c r="C36" t="e">
        <f>_XLL.XPGETDATACELL(((XPQUERYDOC_4!$A36-3)*84)+(XPQUERYDOC_4!C$1-1),"XPQUERYDOC_4")</f>
        <v>#NAME?</v>
      </c>
      <c r="D36" t="e">
        <f>_XLL.XPGETDATACELL(((XPQUERYDOC_4!$A36-3)*84)+(XPQUERYDOC_4!D$1-1),"XPQUERYDOC_4")</f>
        <v>#NAME?</v>
      </c>
      <c r="E36" t="e">
        <f>_XLL.XPGETDATACELL(((XPQUERYDOC_4!$A36-3)*84)+(XPQUERYDOC_4!E$1-1),"XPQUERYDOC_4")</f>
        <v>#NAME?</v>
      </c>
      <c r="F36" t="e">
        <f>_XLL.XPGETDATACELL(((XPQUERYDOC_4!$A36-3)*84)+(XPQUERYDOC_4!F$1-1),"XPQUERYDOC_4")</f>
        <v>#NAME?</v>
      </c>
      <c r="G36" t="e">
        <f>_XLL.XPGETDATACELL(((XPQUERYDOC_4!$A36-3)*84)+(XPQUERYDOC_4!G$1-1),"XPQUERYDOC_4")</f>
        <v>#NAME?</v>
      </c>
      <c r="H36" t="e">
        <f>_XLL.XPGETDATACELL(((XPQUERYDOC_4!$A36-3)*84)+(XPQUERYDOC_4!H$1-1),"XPQUERYDOC_4")</f>
        <v>#NAME?</v>
      </c>
      <c r="I36" t="e">
        <f>_XLL.XPGETDATACELL(((XPQUERYDOC_4!$A36-3)*84)+(XPQUERYDOC_4!I$1-1),"XPQUERYDOC_4")</f>
        <v>#NAME?</v>
      </c>
      <c r="J36" t="e">
        <f>_XLL.XPGETDATACELL(((XPQUERYDOC_4!$A36-3)*84)+(XPQUERYDOC_4!J$1-1),"XPQUERYDOC_4")</f>
        <v>#NAME?</v>
      </c>
      <c r="K36" t="e">
        <f>_XLL.XPGETDATACELL(((XPQUERYDOC_4!$A36-3)*84)+(XPQUERYDOC_4!K$1-1),"XPQUERYDOC_4")</f>
        <v>#NAME?</v>
      </c>
      <c r="L36" t="e">
        <f>_XLL.XPGETDATACELL(((XPQUERYDOC_4!$A36-3)*84)+(XPQUERYDOC_4!L$1-1),"XPQUERYDOC_4")</f>
        <v>#NAME?</v>
      </c>
      <c r="M36" t="e">
        <f>_XLL.XPGETDATACELL(((XPQUERYDOC_4!$A36-3)*84)+(XPQUERYDOC_4!M$1-1),"XPQUERYDOC_4")</f>
        <v>#NAME?</v>
      </c>
      <c r="N36" t="e">
        <f>_XLL.XPGETDATACELL(((XPQUERYDOC_4!$A36-3)*84)+(XPQUERYDOC_4!N$1-1),"XPQUERYDOC_4")</f>
        <v>#NAME?</v>
      </c>
      <c r="O36" t="e">
        <f>_XLL.XPGETDATACELL(((XPQUERYDOC_4!$A36-3)*84)+(XPQUERYDOC_4!O$1-1),"XPQUERYDOC_4")</f>
        <v>#NAME?</v>
      </c>
      <c r="P36" t="e">
        <f>_XLL.XPGETDATACELL(((XPQUERYDOC_4!$A36-3)*84)+(XPQUERYDOC_4!P$1-1),"XPQUERYDOC_4")</f>
        <v>#NAME?</v>
      </c>
      <c r="Q36" t="e">
        <f>_XLL.XPGETDATACELL(((XPQUERYDOC_4!$A36-3)*84)+(XPQUERYDOC_4!Q$1-1),"XPQUERYDOC_4")</f>
        <v>#NAME?</v>
      </c>
      <c r="R36" t="e">
        <f>_XLL.XPGETDATACELL(((XPQUERYDOC_4!$A36-3)*84)+(XPQUERYDOC_4!R$1-1),"XPQUERYDOC_4")</f>
        <v>#NAME?</v>
      </c>
      <c r="S36" t="e">
        <f>_XLL.XPGETDATACELL(((XPQUERYDOC_4!$A36-3)*84)+(XPQUERYDOC_4!S$1-1),"XPQUERYDOC_4")</f>
        <v>#NAME?</v>
      </c>
      <c r="T36" t="e">
        <f>_XLL.XPGETDATACELL(((XPQUERYDOC_4!$A36-3)*84)+(XPQUERYDOC_4!T$1-1),"XPQUERYDOC_4")</f>
        <v>#NAME?</v>
      </c>
      <c r="U36" t="e">
        <f>_XLL.XPGETDATACELL(((XPQUERYDOC_4!$A36-3)*84)+(XPQUERYDOC_4!U$1-1),"XPQUERYDOC_4")</f>
        <v>#NAME?</v>
      </c>
      <c r="V36" t="e">
        <f>_XLL.XPGETDATACELL(((XPQUERYDOC_4!$A36-3)*84)+(XPQUERYDOC_4!V$1-1),"XPQUERYDOC_4")</f>
        <v>#NAME?</v>
      </c>
      <c r="W36" t="e">
        <f>_XLL.XPGETDATACELL(((XPQUERYDOC_4!$A36-3)*84)+(XPQUERYDOC_4!W$1-1),"XPQUERYDOC_4")</f>
        <v>#NAME?</v>
      </c>
      <c r="X36" t="e">
        <f>_XLL.XPGETDATACELL(((XPQUERYDOC_4!$A36-3)*84)+(XPQUERYDOC_4!X$1-1),"XPQUERYDOC_4")</f>
        <v>#NAME?</v>
      </c>
      <c r="Y36" t="e">
        <f>_XLL.XPGETDATACELL(((XPQUERYDOC_4!$A36-3)*84)+(XPQUERYDOC_4!Y$1-1),"XPQUERYDOC_4")</f>
        <v>#NAME?</v>
      </c>
      <c r="Z36" t="e">
        <f>_XLL.XPGETDATACELL(((XPQUERYDOC_4!$A36-3)*84)+(XPQUERYDOC_4!Z$1-1),"XPQUERYDOC_4")</f>
        <v>#NAME?</v>
      </c>
      <c r="AA36" t="e">
        <f>_XLL.XPGETDATACELL(((XPQUERYDOC_4!$A36-3)*84)+(XPQUERYDOC_4!AA$1-1),"XPQUERYDOC_4")</f>
        <v>#NAME?</v>
      </c>
      <c r="AB36" t="e">
        <f>_XLL.XPGETDATACELL(((XPQUERYDOC_4!$A36-3)*84)+(XPQUERYDOC_4!AB$1-1),"XPQUERYDOC_4")</f>
        <v>#NAME?</v>
      </c>
      <c r="AC36" t="e">
        <f>_XLL.XPGETDATACELL(((XPQUERYDOC_4!$A36-3)*84)+(XPQUERYDOC_4!AC$1-1),"XPQUERYDOC_4")</f>
        <v>#NAME?</v>
      </c>
      <c r="AD36" t="e">
        <f>_XLL.XPGETDATACELL(((XPQUERYDOC_4!$A36-3)*84)+(XPQUERYDOC_4!AD$1-1),"XPQUERYDOC_4")</f>
        <v>#NAME?</v>
      </c>
      <c r="AE36" t="e">
        <f>_XLL.XPGETDATACELL(((XPQUERYDOC_4!$A36-3)*84)+(XPQUERYDOC_4!AE$1-1),"XPQUERYDOC_4")</f>
        <v>#NAME?</v>
      </c>
      <c r="AF36" t="e">
        <f>_XLL.XPGETDATACELL(((XPQUERYDOC_4!$A36-3)*84)+(XPQUERYDOC_4!AF$1-1),"XPQUERYDOC_4")</f>
        <v>#NAME?</v>
      </c>
      <c r="AG36" t="e">
        <f>_XLL.XPGETDATACELL(((XPQUERYDOC_4!$A36-3)*84)+(XPQUERYDOC_4!AG$1-1),"XPQUERYDOC_4")</f>
        <v>#NAME?</v>
      </c>
      <c r="AH36" t="e">
        <f>_XLL.XPGETDATACELL(((XPQUERYDOC_4!$A36-3)*84)+(XPQUERYDOC_4!AH$1-1),"XPQUERYDOC_4")</f>
        <v>#NAME?</v>
      </c>
      <c r="AI36" t="e">
        <f>_XLL.XPGETDATACELL(((XPQUERYDOC_4!$A36-3)*84)+(XPQUERYDOC_4!AI$1-1),"XPQUERYDOC_4")</f>
        <v>#NAME?</v>
      </c>
      <c r="AJ36" t="e">
        <f>_XLL.XPGETDATACELL(((XPQUERYDOC_4!$A36-3)*84)+(XPQUERYDOC_4!AJ$1-1),"XPQUERYDOC_4")</f>
        <v>#NAME?</v>
      </c>
      <c r="AK36" t="e">
        <f>_XLL.XPGETDATACELL(((XPQUERYDOC_4!$A36-3)*84)+(XPQUERYDOC_4!AK$1-1),"XPQUERYDOC_4")</f>
        <v>#NAME?</v>
      </c>
      <c r="AL36" t="e">
        <f>_XLL.XPGETDATACELL(((XPQUERYDOC_4!$A36-3)*84)+(XPQUERYDOC_4!AL$1-1),"XPQUERYDOC_4")</f>
        <v>#NAME?</v>
      </c>
      <c r="AM36" t="e">
        <f>_XLL.XPGETDATACELL(((XPQUERYDOC_4!$A36-3)*84)+(XPQUERYDOC_4!AM$1-1),"XPQUERYDOC_4")</f>
        <v>#NAME?</v>
      </c>
      <c r="AN36" t="e">
        <f>_XLL.XPGETDATACELL(((XPQUERYDOC_4!$A36-3)*84)+(XPQUERYDOC_4!AN$1-1),"XPQUERYDOC_4")</f>
        <v>#NAME?</v>
      </c>
      <c r="AO36" t="e">
        <f>_XLL.XPGETDATACELL(((XPQUERYDOC_4!$A36-3)*84)+(XPQUERYDOC_4!AO$1-1),"XPQUERYDOC_4")</f>
        <v>#NAME?</v>
      </c>
      <c r="AP36" t="e">
        <f>_XLL.XPGETDATACELL(((XPQUERYDOC_4!$A36-3)*84)+(XPQUERYDOC_4!AP$1-1),"XPQUERYDOC_4")</f>
        <v>#NAME?</v>
      </c>
      <c r="AQ36" t="e">
        <f>_XLL.XPGETDATACELL(((XPQUERYDOC_4!$A36-3)*84)+(XPQUERYDOC_4!AQ$1-1),"XPQUERYDOC_4")</f>
        <v>#NAME?</v>
      </c>
      <c r="AR36" t="e">
        <f>_XLL.XPGETDATACELL(((XPQUERYDOC_4!$A36-3)*84)+(XPQUERYDOC_4!AR$1-1),"XPQUERYDOC_4")</f>
        <v>#NAME?</v>
      </c>
      <c r="AS36" t="e">
        <f>_XLL.XPGETDATACELL(((XPQUERYDOC_4!$A36-3)*84)+(XPQUERYDOC_4!AS$1-1),"XPQUERYDOC_4")</f>
        <v>#NAME?</v>
      </c>
      <c r="AT36" t="e">
        <f>_XLL.XPGETDATACELL(((XPQUERYDOC_4!$A36-3)*84)+(XPQUERYDOC_4!AT$1-1),"XPQUERYDOC_4")</f>
        <v>#NAME?</v>
      </c>
      <c r="AU36" t="e">
        <f>_XLL.XPGETDATACELL(((XPQUERYDOC_4!$A36-3)*84)+(XPQUERYDOC_4!AU$1-1),"XPQUERYDOC_4")</f>
        <v>#NAME?</v>
      </c>
      <c r="AV36" t="e">
        <f>_XLL.XPGETDATACELL(((XPQUERYDOC_4!$A36-3)*84)+(XPQUERYDOC_4!AV$1-1),"XPQUERYDOC_4")</f>
        <v>#NAME?</v>
      </c>
      <c r="AW36" t="e">
        <f>_XLL.XPGETDATACELL(((XPQUERYDOC_4!$A36-3)*84)+(XPQUERYDOC_4!AW$1-1),"XPQUERYDOC_4")</f>
        <v>#NAME?</v>
      </c>
      <c r="AX36" t="e">
        <f>_XLL.XPGETDATACELL(((XPQUERYDOC_4!$A36-3)*84)+(XPQUERYDOC_4!AX$1-1),"XPQUERYDOC_4")</f>
        <v>#NAME?</v>
      </c>
      <c r="AY36" t="e">
        <f>_XLL.XPGETDATACELL(((XPQUERYDOC_4!$A36-3)*84)+(XPQUERYDOC_4!AY$1-1),"XPQUERYDOC_4")</f>
        <v>#NAME?</v>
      </c>
      <c r="AZ36" t="e">
        <f>_XLL.XPGETDATACELL(((XPQUERYDOC_4!$A36-3)*84)+(XPQUERYDOC_4!AZ$1-1),"XPQUERYDOC_4")</f>
        <v>#NAME?</v>
      </c>
      <c r="BA36" t="e">
        <f>_XLL.XPGETDATACELL(((XPQUERYDOC_4!$A36-3)*84)+(XPQUERYDOC_4!BA$1-1),"XPQUERYDOC_4")</f>
        <v>#NAME?</v>
      </c>
      <c r="BB36" t="e">
        <f>_XLL.XPGETDATACELL(((XPQUERYDOC_4!$A36-3)*84)+(XPQUERYDOC_4!BB$1-1),"XPQUERYDOC_4")</f>
        <v>#NAME?</v>
      </c>
      <c r="BC36" t="e">
        <f>_XLL.XPGETDATACELL(((XPQUERYDOC_4!$A36-3)*84)+(XPQUERYDOC_4!BC$1-1),"XPQUERYDOC_4")</f>
        <v>#NAME?</v>
      </c>
      <c r="BD36" t="e">
        <f>_XLL.XPGETDATACELL(((XPQUERYDOC_4!$A36-3)*84)+(XPQUERYDOC_4!BD$1-1),"XPQUERYDOC_4")</f>
        <v>#NAME?</v>
      </c>
      <c r="BE36" t="e">
        <f>_XLL.XPGETDATACELL(((XPQUERYDOC_4!$A36-3)*84)+(XPQUERYDOC_4!BE$1-1),"XPQUERYDOC_4")</f>
        <v>#NAME?</v>
      </c>
      <c r="BF36" t="e">
        <f>_XLL.XPGETDATACELL(((XPQUERYDOC_4!$A36-3)*84)+(XPQUERYDOC_4!BF$1-1),"XPQUERYDOC_4")</f>
        <v>#NAME?</v>
      </c>
      <c r="BG36" t="e">
        <f>_XLL.XPGETDATACELL(((XPQUERYDOC_4!$A36-3)*84)+(XPQUERYDOC_4!BG$1-1),"XPQUERYDOC_4")</f>
        <v>#NAME?</v>
      </c>
      <c r="BH36" t="e">
        <f>_XLL.XPGETDATACELL(((XPQUERYDOC_4!$A36-3)*84)+(XPQUERYDOC_4!BH$1-1),"XPQUERYDOC_4")</f>
        <v>#NAME?</v>
      </c>
      <c r="BI36" t="e">
        <f>_XLL.XPGETDATACELL(((XPQUERYDOC_4!$A36-3)*84)+(XPQUERYDOC_4!BI$1-1),"XPQUERYDOC_4")</f>
        <v>#NAME?</v>
      </c>
      <c r="BJ36" t="e">
        <f>_XLL.XPGETDATACELL(((XPQUERYDOC_4!$A36-3)*84)+(XPQUERYDOC_4!BJ$1-1),"XPQUERYDOC_4")</f>
        <v>#NAME?</v>
      </c>
      <c r="BK36" t="e">
        <f>_XLL.XPGETDATACELL(((XPQUERYDOC_4!$A36-3)*84)+(XPQUERYDOC_4!BK$1-1),"XPQUERYDOC_4")</f>
        <v>#NAME?</v>
      </c>
      <c r="BL36" t="e">
        <f>_XLL.XPGETDATACELL(((XPQUERYDOC_4!$A36-3)*84)+(XPQUERYDOC_4!BL$1-1),"XPQUERYDOC_4")</f>
        <v>#NAME?</v>
      </c>
      <c r="BM36" t="e">
        <f>_XLL.XPGETDATACELL(((XPQUERYDOC_4!$A36-3)*84)+(XPQUERYDOC_4!BM$1-1),"XPQUERYDOC_4")</f>
        <v>#NAME?</v>
      </c>
      <c r="BN36" t="e">
        <f>_XLL.XPGETDATACELL(((XPQUERYDOC_4!$A36-3)*84)+(XPQUERYDOC_4!BN$1-1),"XPQUERYDOC_4")</f>
        <v>#NAME?</v>
      </c>
      <c r="BO36" t="e">
        <f>_XLL.XPGETDATACELL(((XPQUERYDOC_4!$A36-3)*84)+(XPQUERYDOC_4!BO$1-1),"XPQUERYDOC_4")</f>
        <v>#NAME?</v>
      </c>
      <c r="BP36" t="e">
        <f>_XLL.XPGETDATACELL(((XPQUERYDOC_4!$A36-3)*84)+(XPQUERYDOC_4!BP$1-1),"XPQUERYDOC_4")</f>
        <v>#NAME?</v>
      </c>
      <c r="BQ36" t="e">
        <f>_XLL.XPGETDATACELL(((XPQUERYDOC_4!$A36-3)*84)+(XPQUERYDOC_4!BQ$1-1),"XPQUERYDOC_4")</f>
        <v>#NAME?</v>
      </c>
      <c r="BR36" t="e">
        <f>_XLL.XPGETDATACELL(((XPQUERYDOC_4!$A36-3)*84)+(XPQUERYDOC_4!BR$1-1),"XPQUERYDOC_4")</f>
        <v>#NAME?</v>
      </c>
      <c r="BS36" t="e">
        <f>_XLL.XPGETDATACELL(((XPQUERYDOC_4!$A36-3)*84)+(XPQUERYDOC_4!BS$1-1),"XPQUERYDOC_4")</f>
        <v>#NAME?</v>
      </c>
      <c r="BT36" t="e">
        <f>_XLL.XPGETDATACELL(((XPQUERYDOC_4!$A36-3)*84)+(XPQUERYDOC_4!BT$1-1),"XPQUERYDOC_4")</f>
        <v>#NAME?</v>
      </c>
      <c r="BU36" t="e">
        <f>_XLL.XPGETDATACELL(((XPQUERYDOC_4!$A36-3)*84)+(XPQUERYDOC_4!BU$1-1),"XPQUERYDOC_4")</f>
        <v>#NAME?</v>
      </c>
      <c r="BV36" t="e">
        <f>_XLL.XPGETDATACELL(((XPQUERYDOC_4!$A36-3)*84)+(XPQUERYDOC_4!BV$1-1),"XPQUERYDOC_4")</f>
        <v>#NAME?</v>
      </c>
      <c r="BW36" t="e">
        <f>_XLL.XPGETDATACELL(((XPQUERYDOC_4!$A36-3)*84)+(XPQUERYDOC_4!BW$1-1),"XPQUERYDOC_4")</f>
        <v>#NAME?</v>
      </c>
      <c r="BX36" t="e">
        <f>_XLL.XPGETDATACELL(((XPQUERYDOC_4!$A36-3)*84)+(XPQUERYDOC_4!BX$1-1),"XPQUERYDOC_4")</f>
        <v>#NAME?</v>
      </c>
      <c r="BY36" t="e">
        <f>_XLL.XPGETDATACELL(((XPQUERYDOC_4!$A36-3)*84)+(XPQUERYDOC_4!BY$1-1),"XPQUERYDOC_4")</f>
        <v>#NAME?</v>
      </c>
      <c r="BZ36" t="e">
        <f>_XLL.XPGETDATACELL(((XPQUERYDOC_4!$A36-3)*84)+(XPQUERYDOC_4!BZ$1-1),"XPQUERYDOC_4")</f>
        <v>#NAME?</v>
      </c>
      <c r="CA36" t="e">
        <f>_XLL.XPGETDATACELL(((XPQUERYDOC_4!$A36-3)*84)+(XPQUERYDOC_4!CA$1-1),"XPQUERYDOC_4")</f>
        <v>#NAME?</v>
      </c>
      <c r="CB36" t="e">
        <f>_XLL.XPGETDATACELL(((XPQUERYDOC_4!$A36-3)*84)+(XPQUERYDOC_4!CB$1-1),"XPQUERYDOC_4")</f>
        <v>#NAME?</v>
      </c>
      <c r="CC36" t="e">
        <f>_XLL.XPGETDATACELL(((XPQUERYDOC_4!$A36-3)*84)+(XPQUERYDOC_4!CC$1-1),"XPQUERYDOC_4")</f>
        <v>#NAME?</v>
      </c>
      <c r="CD36" t="e">
        <f>_XLL.XPGETDATACELL(((XPQUERYDOC_4!$A36-3)*84)+(XPQUERYDOC_4!CD$1-1),"XPQUERYDOC_4")</f>
        <v>#NAME?</v>
      </c>
      <c r="CE36" t="e">
        <f>_XLL.XPGETDATACELL(((XPQUERYDOC_4!$A36-3)*84)+(XPQUERYDOC_4!CE$1-1),"XPQUERYDOC_4")</f>
        <v>#NAME?</v>
      </c>
      <c r="CF36" t="e">
        <f>_XLL.XPGETDATACELL(((XPQUERYDOC_4!$A36-3)*84)+(XPQUERYDOC_4!CF$1-1),"XPQUERYDOC_4")</f>
        <v>#NAME?</v>
      </c>
      <c r="CG36" t="e">
        <f>_XLL.XPGETDATACELL(((XPQUERYDOC_4!$A36-3)*84)+(XPQUERYDOC_4!CG$1-1),"XPQUERYDOC_4")</f>
        <v>#NAME?</v>
      </c>
      <c r="CH36" t="e">
        <f>_XLL.XPGETDATACELL(((XPQUERYDOC_4!$A36-3)*84)+(XPQUERYDOC_4!CH$1-1),"XPQUERYDOC_4")</f>
        <v>#NAME?</v>
      </c>
    </row>
    <row r="37" spans="2:86" ht="12.75">
      <c r="B37" t="e">
        <f>_XLL.XPGETDIMLABEL(2,13,"XPQUERYDOC_4")</f>
        <v>#NAME?</v>
      </c>
      <c r="C37" t="e">
        <f>_XLL.XPGETDATACELL(((XPQUERYDOC_4!$A37-3)*84)+(XPQUERYDOC_4!C$1-1),"XPQUERYDOC_4")</f>
        <v>#NAME?</v>
      </c>
      <c r="D37" t="e">
        <f>_XLL.XPGETDATACELL(((XPQUERYDOC_4!$A37-3)*84)+(XPQUERYDOC_4!D$1-1),"XPQUERYDOC_4")</f>
        <v>#NAME?</v>
      </c>
      <c r="E37" t="e">
        <f>_XLL.XPGETDATACELL(((XPQUERYDOC_4!$A37-3)*84)+(XPQUERYDOC_4!E$1-1),"XPQUERYDOC_4")</f>
        <v>#NAME?</v>
      </c>
      <c r="F37" t="e">
        <f>_XLL.XPGETDATACELL(((XPQUERYDOC_4!$A37-3)*84)+(XPQUERYDOC_4!F$1-1),"XPQUERYDOC_4")</f>
        <v>#NAME?</v>
      </c>
      <c r="G37" t="e">
        <f>_XLL.XPGETDATACELL(((XPQUERYDOC_4!$A37-3)*84)+(XPQUERYDOC_4!G$1-1),"XPQUERYDOC_4")</f>
        <v>#NAME?</v>
      </c>
      <c r="H37" t="e">
        <f>_XLL.XPGETDATACELL(((XPQUERYDOC_4!$A37-3)*84)+(XPQUERYDOC_4!H$1-1),"XPQUERYDOC_4")</f>
        <v>#NAME?</v>
      </c>
      <c r="I37" t="e">
        <f>_XLL.XPGETDATACELL(((XPQUERYDOC_4!$A37-3)*84)+(XPQUERYDOC_4!I$1-1),"XPQUERYDOC_4")</f>
        <v>#NAME?</v>
      </c>
      <c r="J37" t="e">
        <f>_XLL.XPGETDATACELL(((XPQUERYDOC_4!$A37-3)*84)+(XPQUERYDOC_4!J$1-1),"XPQUERYDOC_4")</f>
        <v>#NAME?</v>
      </c>
      <c r="K37" t="e">
        <f>_XLL.XPGETDATACELL(((XPQUERYDOC_4!$A37-3)*84)+(XPQUERYDOC_4!K$1-1),"XPQUERYDOC_4")</f>
        <v>#NAME?</v>
      </c>
      <c r="L37" t="e">
        <f>_XLL.XPGETDATACELL(((XPQUERYDOC_4!$A37-3)*84)+(XPQUERYDOC_4!L$1-1),"XPQUERYDOC_4")</f>
        <v>#NAME?</v>
      </c>
      <c r="M37" t="e">
        <f>_XLL.XPGETDATACELL(((XPQUERYDOC_4!$A37-3)*84)+(XPQUERYDOC_4!M$1-1),"XPQUERYDOC_4")</f>
        <v>#NAME?</v>
      </c>
      <c r="N37" t="e">
        <f>_XLL.XPGETDATACELL(((XPQUERYDOC_4!$A37-3)*84)+(XPQUERYDOC_4!N$1-1),"XPQUERYDOC_4")</f>
        <v>#NAME?</v>
      </c>
      <c r="O37" t="e">
        <f>_XLL.XPGETDATACELL(((XPQUERYDOC_4!$A37-3)*84)+(XPQUERYDOC_4!O$1-1),"XPQUERYDOC_4")</f>
        <v>#NAME?</v>
      </c>
      <c r="P37" t="e">
        <f>_XLL.XPGETDATACELL(((XPQUERYDOC_4!$A37-3)*84)+(XPQUERYDOC_4!P$1-1),"XPQUERYDOC_4")</f>
        <v>#NAME?</v>
      </c>
      <c r="Q37" t="e">
        <f>_XLL.XPGETDATACELL(((XPQUERYDOC_4!$A37-3)*84)+(XPQUERYDOC_4!Q$1-1),"XPQUERYDOC_4")</f>
        <v>#NAME?</v>
      </c>
      <c r="R37" t="e">
        <f>_XLL.XPGETDATACELL(((XPQUERYDOC_4!$A37-3)*84)+(XPQUERYDOC_4!R$1-1),"XPQUERYDOC_4")</f>
        <v>#NAME?</v>
      </c>
      <c r="S37" t="e">
        <f>_XLL.XPGETDATACELL(((XPQUERYDOC_4!$A37-3)*84)+(XPQUERYDOC_4!S$1-1),"XPQUERYDOC_4")</f>
        <v>#NAME?</v>
      </c>
      <c r="T37" t="e">
        <f>_XLL.XPGETDATACELL(((XPQUERYDOC_4!$A37-3)*84)+(XPQUERYDOC_4!T$1-1),"XPQUERYDOC_4")</f>
        <v>#NAME?</v>
      </c>
      <c r="U37" t="e">
        <f>_XLL.XPGETDATACELL(((XPQUERYDOC_4!$A37-3)*84)+(XPQUERYDOC_4!U$1-1),"XPQUERYDOC_4")</f>
        <v>#NAME?</v>
      </c>
      <c r="V37" t="e">
        <f>_XLL.XPGETDATACELL(((XPQUERYDOC_4!$A37-3)*84)+(XPQUERYDOC_4!V$1-1),"XPQUERYDOC_4")</f>
        <v>#NAME?</v>
      </c>
      <c r="W37" t="e">
        <f>_XLL.XPGETDATACELL(((XPQUERYDOC_4!$A37-3)*84)+(XPQUERYDOC_4!W$1-1),"XPQUERYDOC_4")</f>
        <v>#NAME?</v>
      </c>
      <c r="X37" t="e">
        <f>_XLL.XPGETDATACELL(((XPQUERYDOC_4!$A37-3)*84)+(XPQUERYDOC_4!X$1-1),"XPQUERYDOC_4")</f>
        <v>#NAME?</v>
      </c>
      <c r="Y37" t="e">
        <f>_XLL.XPGETDATACELL(((XPQUERYDOC_4!$A37-3)*84)+(XPQUERYDOC_4!Y$1-1),"XPQUERYDOC_4")</f>
        <v>#NAME?</v>
      </c>
      <c r="Z37" t="e">
        <f>_XLL.XPGETDATACELL(((XPQUERYDOC_4!$A37-3)*84)+(XPQUERYDOC_4!Z$1-1),"XPQUERYDOC_4")</f>
        <v>#NAME?</v>
      </c>
      <c r="AA37" t="e">
        <f>_XLL.XPGETDATACELL(((XPQUERYDOC_4!$A37-3)*84)+(XPQUERYDOC_4!AA$1-1),"XPQUERYDOC_4")</f>
        <v>#NAME?</v>
      </c>
      <c r="AB37" t="e">
        <f>_XLL.XPGETDATACELL(((XPQUERYDOC_4!$A37-3)*84)+(XPQUERYDOC_4!AB$1-1),"XPQUERYDOC_4")</f>
        <v>#NAME?</v>
      </c>
      <c r="AC37" t="e">
        <f>_XLL.XPGETDATACELL(((XPQUERYDOC_4!$A37-3)*84)+(XPQUERYDOC_4!AC$1-1),"XPQUERYDOC_4")</f>
        <v>#NAME?</v>
      </c>
      <c r="AD37" t="e">
        <f>_XLL.XPGETDATACELL(((XPQUERYDOC_4!$A37-3)*84)+(XPQUERYDOC_4!AD$1-1),"XPQUERYDOC_4")</f>
        <v>#NAME?</v>
      </c>
      <c r="AE37" t="e">
        <f>_XLL.XPGETDATACELL(((XPQUERYDOC_4!$A37-3)*84)+(XPQUERYDOC_4!AE$1-1),"XPQUERYDOC_4")</f>
        <v>#NAME?</v>
      </c>
      <c r="AF37" t="e">
        <f>_XLL.XPGETDATACELL(((XPQUERYDOC_4!$A37-3)*84)+(XPQUERYDOC_4!AF$1-1),"XPQUERYDOC_4")</f>
        <v>#NAME?</v>
      </c>
      <c r="AG37" t="e">
        <f>_XLL.XPGETDATACELL(((XPQUERYDOC_4!$A37-3)*84)+(XPQUERYDOC_4!AG$1-1),"XPQUERYDOC_4")</f>
        <v>#NAME?</v>
      </c>
      <c r="AH37" t="e">
        <f>_XLL.XPGETDATACELL(((XPQUERYDOC_4!$A37-3)*84)+(XPQUERYDOC_4!AH$1-1),"XPQUERYDOC_4")</f>
        <v>#NAME?</v>
      </c>
      <c r="AI37" t="e">
        <f>_XLL.XPGETDATACELL(((XPQUERYDOC_4!$A37-3)*84)+(XPQUERYDOC_4!AI$1-1),"XPQUERYDOC_4")</f>
        <v>#NAME?</v>
      </c>
      <c r="AJ37" t="e">
        <f>_XLL.XPGETDATACELL(((XPQUERYDOC_4!$A37-3)*84)+(XPQUERYDOC_4!AJ$1-1),"XPQUERYDOC_4")</f>
        <v>#NAME?</v>
      </c>
      <c r="AK37" t="e">
        <f>_XLL.XPGETDATACELL(((XPQUERYDOC_4!$A37-3)*84)+(XPQUERYDOC_4!AK$1-1),"XPQUERYDOC_4")</f>
        <v>#NAME?</v>
      </c>
      <c r="AL37" t="e">
        <f>_XLL.XPGETDATACELL(((XPQUERYDOC_4!$A37-3)*84)+(XPQUERYDOC_4!AL$1-1),"XPQUERYDOC_4")</f>
        <v>#NAME?</v>
      </c>
      <c r="AM37" t="e">
        <f>_XLL.XPGETDATACELL(((XPQUERYDOC_4!$A37-3)*84)+(XPQUERYDOC_4!AM$1-1),"XPQUERYDOC_4")</f>
        <v>#NAME?</v>
      </c>
      <c r="AN37" t="e">
        <f>_XLL.XPGETDATACELL(((XPQUERYDOC_4!$A37-3)*84)+(XPQUERYDOC_4!AN$1-1),"XPQUERYDOC_4")</f>
        <v>#NAME?</v>
      </c>
      <c r="AO37" t="e">
        <f>_XLL.XPGETDATACELL(((XPQUERYDOC_4!$A37-3)*84)+(XPQUERYDOC_4!AO$1-1),"XPQUERYDOC_4")</f>
        <v>#NAME?</v>
      </c>
      <c r="AP37" t="e">
        <f>_XLL.XPGETDATACELL(((XPQUERYDOC_4!$A37-3)*84)+(XPQUERYDOC_4!AP$1-1),"XPQUERYDOC_4")</f>
        <v>#NAME?</v>
      </c>
      <c r="AQ37" t="e">
        <f>_XLL.XPGETDATACELL(((XPQUERYDOC_4!$A37-3)*84)+(XPQUERYDOC_4!AQ$1-1),"XPQUERYDOC_4")</f>
        <v>#NAME?</v>
      </c>
      <c r="AR37" t="e">
        <f>_XLL.XPGETDATACELL(((XPQUERYDOC_4!$A37-3)*84)+(XPQUERYDOC_4!AR$1-1),"XPQUERYDOC_4")</f>
        <v>#NAME?</v>
      </c>
      <c r="AS37" t="e">
        <f>_XLL.XPGETDATACELL(((XPQUERYDOC_4!$A37-3)*84)+(XPQUERYDOC_4!AS$1-1),"XPQUERYDOC_4")</f>
        <v>#NAME?</v>
      </c>
      <c r="AT37" t="e">
        <f>_XLL.XPGETDATACELL(((XPQUERYDOC_4!$A37-3)*84)+(XPQUERYDOC_4!AT$1-1),"XPQUERYDOC_4")</f>
        <v>#NAME?</v>
      </c>
      <c r="AU37" t="e">
        <f>_XLL.XPGETDATACELL(((XPQUERYDOC_4!$A37-3)*84)+(XPQUERYDOC_4!AU$1-1),"XPQUERYDOC_4")</f>
        <v>#NAME?</v>
      </c>
      <c r="AV37" t="e">
        <f>_XLL.XPGETDATACELL(((XPQUERYDOC_4!$A37-3)*84)+(XPQUERYDOC_4!AV$1-1),"XPQUERYDOC_4")</f>
        <v>#NAME?</v>
      </c>
      <c r="AW37" t="e">
        <f>_XLL.XPGETDATACELL(((XPQUERYDOC_4!$A37-3)*84)+(XPQUERYDOC_4!AW$1-1),"XPQUERYDOC_4")</f>
        <v>#NAME?</v>
      </c>
      <c r="AX37" t="e">
        <f>_XLL.XPGETDATACELL(((XPQUERYDOC_4!$A37-3)*84)+(XPQUERYDOC_4!AX$1-1),"XPQUERYDOC_4")</f>
        <v>#NAME?</v>
      </c>
      <c r="AY37" t="e">
        <f>_XLL.XPGETDATACELL(((XPQUERYDOC_4!$A37-3)*84)+(XPQUERYDOC_4!AY$1-1),"XPQUERYDOC_4")</f>
        <v>#NAME?</v>
      </c>
      <c r="AZ37" t="e">
        <f>_XLL.XPGETDATACELL(((XPQUERYDOC_4!$A37-3)*84)+(XPQUERYDOC_4!AZ$1-1),"XPQUERYDOC_4")</f>
        <v>#NAME?</v>
      </c>
      <c r="BA37" t="e">
        <f>_XLL.XPGETDATACELL(((XPQUERYDOC_4!$A37-3)*84)+(XPQUERYDOC_4!BA$1-1),"XPQUERYDOC_4")</f>
        <v>#NAME?</v>
      </c>
      <c r="BB37" t="e">
        <f>_XLL.XPGETDATACELL(((XPQUERYDOC_4!$A37-3)*84)+(XPQUERYDOC_4!BB$1-1),"XPQUERYDOC_4")</f>
        <v>#NAME?</v>
      </c>
      <c r="BC37" t="e">
        <f>_XLL.XPGETDATACELL(((XPQUERYDOC_4!$A37-3)*84)+(XPQUERYDOC_4!BC$1-1),"XPQUERYDOC_4")</f>
        <v>#NAME?</v>
      </c>
      <c r="BD37" t="e">
        <f>_XLL.XPGETDATACELL(((XPQUERYDOC_4!$A37-3)*84)+(XPQUERYDOC_4!BD$1-1),"XPQUERYDOC_4")</f>
        <v>#NAME?</v>
      </c>
      <c r="BE37" t="e">
        <f>_XLL.XPGETDATACELL(((XPQUERYDOC_4!$A37-3)*84)+(XPQUERYDOC_4!BE$1-1),"XPQUERYDOC_4")</f>
        <v>#NAME?</v>
      </c>
      <c r="BF37" t="e">
        <f>_XLL.XPGETDATACELL(((XPQUERYDOC_4!$A37-3)*84)+(XPQUERYDOC_4!BF$1-1),"XPQUERYDOC_4")</f>
        <v>#NAME?</v>
      </c>
      <c r="BG37" t="e">
        <f>_XLL.XPGETDATACELL(((XPQUERYDOC_4!$A37-3)*84)+(XPQUERYDOC_4!BG$1-1),"XPQUERYDOC_4")</f>
        <v>#NAME?</v>
      </c>
      <c r="BH37" t="e">
        <f>_XLL.XPGETDATACELL(((XPQUERYDOC_4!$A37-3)*84)+(XPQUERYDOC_4!BH$1-1),"XPQUERYDOC_4")</f>
        <v>#NAME?</v>
      </c>
      <c r="BI37" t="e">
        <f>_XLL.XPGETDATACELL(((XPQUERYDOC_4!$A37-3)*84)+(XPQUERYDOC_4!BI$1-1),"XPQUERYDOC_4")</f>
        <v>#NAME?</v>
      </c>
      <c r="BJ37" t="e">
        <f>_XLL.XPGETDATACELL(((XPQUERYDOC_4!$A37-3)*84)+(XPQUERYDOC_4!BJ$1-1),"XPQUERYDOC_4")</f>
        <v>#NAME?</v>
      </c>
      <c r="BK37" t="e">
        <f>_XLL.XPGETDATACELL(((XPQUERYDOC_4!$A37-3)*84)+(XPQUERYDOC_4!BK$1-1),"XPQUERYDOC_4")</f>
        <v>#NAME?</v>
      </c>
      <c r="BL37" t="e">
        <f>_XLL.XPGETDATACELL(((XPQUERYDOC_4!$A37-3)*84)+(XPQUERYDOC_4!BL$1-1),"XPQUERYDOC_4")</f>
        <v>#NAME?</v>
      </c>
      <c r="BM37" t="e">
        <f>_XLL.XPGETDATACELL(((XPQUERYDOC_4!$A37-3)*84)+(XPQUERYDOC_4!BM$1-1),"XPQUERYDOC_4")</f>
        <v>#NAME?</v>
      </c>
      <c r="BN37" t="e">
        <f>_XLL.XPGETDATACELL(((XPQUERYDOC_4!$A37-3)*84)+(XPQUERYDOC_4!BN$1-1),"XPQUERYDOC_4")</f>
        <v>#NAME?</v>
      </c>
      <c r="BO37" t="e">
        <f>_XLL.XPGETDATACELL(((XPQUERYDOC_4!$A37-3)*84)+(XPQUERYDOC_4!BO$1-1),"XPQUERYDOC_4")</f>
        <v>#NAME?</v>
      </c>
      <c r="BP37" t="e">
        <f>_XLL.XPGETDATACELL(((XPQUERYDOC_4!$A37-3)*84)+(XPQUERYDOC_4!BP$1-1),"XPQUERYDOC_4")</f>
        <v>#NAME?</v>
      </c>
      <c r="BQ37" t="e">
        <f>_XLL.XPGETDATACELL(((XPQUERYDOC_4!$A37-3)*84)+(XPQUERYDOC_4!BQ$1-1),"XPQUERYDOC_4")</f>
        <v>#NAME?</v>
      </c>
      <c r="BR37" t="e">
        <f>_XLL.XPGETDATACELL(((XPQUERYDOC_4!$A37-3)*84)+(XPQUERYDOC_4!BR$1-1),"XPQUERYDOC_4")</f>
        <v>#NAME?</v>
      </c>
      <c r="BS37" t="e">
        <f>_XLL.XPGETDATACELL(((XPQUERYDOC_4!$A37-3)*84)+(XPQUERYDOC_4!BS$1-1),"XPQUERYDOC_4")</f>
        <v>#NAME?</v>
      </c>
      <c r="BT37" t="e">
        <f>_XLL.XPGETDATACELL(((XPQUERYDOC_4!$A37-3)*84)+(XPQUERYDOC_4!BT$1-1),"XPQUERYDOC_4")</f>
        <v>#NAME?</v>
      </c>
      <c r="BU37" t="e">
        <f>_XLL.XPGETDATACELL(((XPQUERYDOC_4!$A37-3)*84)+(XPQUERYDOC_4!BU$1-1),"XPQUERYDOC_4")</f>
        <v>#NAME?</v>
      </c>
      <c r="BV37" t="e">
        <f>_XLL.XPGETDATACELL(((XPQUERYDOC_4!$A37-3)*84)+(XPQUERYDOC_4!BV$1-1),"XPQUERYDOC_4")</f>
        <v>#NAME?</v>
      </c>
      <c r="BW37" t="e">
        <f>_XLL.XPGETDATACELL(((XPQUERYDOC_4!$A37-3)*84)+(XPQUERYDOC_4!BW$1-1),"XPQUERYDOC_4")</f>
        <v>#NAME?</v>
      </c>
      <c r="BX37" t="e">
        <f>_XLL.XPGETDATACELL(((XPQUERYDOC_4!$A37-3)*84)+(XPQUERYDOC_4!BX$1-1),"XPQUERYDOC_4")</f>
        <v>#NAME?</v>
      </c>
      <c r="BY37" t="e">
        <f>_XLL.XPGETDATACELL(((XPQUERYDOC_4!$A37-3)*84)+(XPQUERYDOC_4!BY$1-1),"XPQUERYDOC_4")</f>
        <v>#NAME?</v>
      </c>
      <c r="BZ37" t="e">
        <f>_XLL.XPGETDATACELL(((XPQUERYDOC_4!$A37-3)*84)+(XPQUERYDOC_4!BZ$1-1),"XPQUERYDOC_4")</f>
        <v>#NAME?</v>
      </c>
      <c r="CA37" t="e">
        <f>_XLL.XPGETDATACELL(((XPQUERYDOC_4!$A37-3)*84)+(XPQUERYDOC_4!CA$1-1),"XPQUERYDOC_4")</f>
        <v>#NAME?</v>
      </c>
      <c r="CB37" t="e">
        <f>_XLL.XPGETDATACELL(((XPQUERYDOC_4!$A37-3)*84)+(XPQUERYDOC_4!CB$1-1),"XPQUERYDOC_4")</f>
        <v>#NAME?</v>
      </c>
      <c r="CC37" t="e">
        <f>_XLL.XPGETDATACELL(((XPQUERYDOC_4!$A37-3)*84)+(XPQUERYDOC_4!CC$1-1),"XPQUERYDOC_4")</f>
        <v>#NAME?</v>
      </c>
      <c r="CD37" t="e">
        <f>_XLL.XPGETDATACELL(((XPQUERYDOC_4!$A37-3)*84)+(XPQUERYDOC_4!CD$1-1),"XPQUERYDOC_4")</f>
        <v>#NAME?</v>
      </c>
      <c r="CE37" t="e">
        <f>_XLL.XPGETDATACELL(((XPQUERYDOC_4!$A37-3)*84)+(XPQUERYDOC_4!CE$1-1),"XPQUERYDOC_4")</f>
        <v>#NAME?</v>
      </c>
      <c r="CF37" t="e">
        <f>_XLL.XPGETDATACELL(((XPQUERYDOC_4!$A37-3)*84)+(XPQUERYDOC_4!CF$1-1),"XPQUERYDOC_4")</f>
        <v>#NAME?</v>
      </c>
      <c r="CG37" t="e">
        <f>_XLL.XPGETDATACELL(((XPQUERYDOC_4!$A37-3)*84)+(XPQUERYDOC_4!CG$1-1),"XPQUERYDOC_4")</f>
        <v>#NAME?</v>
      </c>
      <c r="CH37" t="e">
        <f>_XLL.XPGETDATACELL(((XPQUERYDOC_4!$A37-3)*84)+(XPQUERYDOC_4!CH$1-1),"XPQUERYDOC_4")</f>
        <v>#NAME?</v>
      </c>
    </row>
    <row r="38" spans="2:86" ht="12.75">
      <c r="B38" t="e">
        <f>_XLL.XPGETDIMLABEL(2,14,"XPQUERYDOC_4")</f>
        <v>#NAME?</v>
      </c>
      <c r="C38" t="e">
        <f>_XLL.XPGETDATACELL(((XPQUERYDOC_4!$A38-3)*84)+(XPQUERYDOC_4!C$1-1),"XPQUERYDOC_4")</f>
        <v>#NAME?</v>
      </c>
      <c r="D38" t="e">
        <f>_XLL.XPGETDATACELL(((XPQUERYDOC_4!$A38-3)*84)+(XPQUERYDOC_4!D$1-1),"XPQUERYDOC_4")</f>
        <v>#NAME?</v>
      </c>
      <c r="E38" t="e">
        <f>_XLL.XPGETDATACELL(((XPQUERYDOC_4!$A38-3)*84)+(XPQUERYDOC_4!E$1-1),"XPQUERYDOC_4")</f>
        <v>#NAME?</v>
      </c>
      <c r="F38" t="e">
        <f>_XLL.XPGETDATACELL(((XPQUERYDOC_4!$A38-3)*84)+(XPQUERYDOC_4!F$1-1),"XPQUERYDOC_4")</f>
        <v>#NAME?</v>
      </c>
      <c r="G38" t="e">
        <f>_XLL.XPGETDATACELL(((XPQUERYDOC_4!$A38-3)*84)+(XPQUERYDOC_4!G$1-1),"XPQUERYDOC_4")</f>
        <v>#NAME?</v>
      </c>
      <c r="H38" t="e">
        <f>_XLL.XPGETDATACELL(((XPQUERYDOC_4!$A38-3)*84)+(XPQUERYDOC_4!H$1-1),"XPQUERYDOC_4")</f>
        <v>#NAME?</v>
      </c>
      <c r="I38" t="e">
        <f>_XLL.XPGETDATACELL(((XPQUERYDOC_4!$A38-3)*84)+(XPQUERYDOC_4!I$1-1),"XPQUERYDOC_4")</f>
        <v>#NAME?</v>
      </c>
      <c r="J38" t="e">
        <f>_XLL.XPGETDATACELL(((XPQUERYDOC_4!$A38-3)*84)+(XPQUERYDOC_4!J$1-1),"XPQUERYDOC_4")</f>
        <v>#NAME?</v>
      </c>
      <c r="K38" t="e">
        <f>_XLL.XPGETDATACELL(((XPQUERYDOC_4!$A38-3)*84)+(XPQUERYDOC_4!K$1-1),"XPQUERYDOC_4")</f>
        <v>#NAME?</v>
      </c>
      <c r="L38" t="e">
        <f>_XLL.XPGETDATACELL(((XPQUERYDOC_4!$A38-3)*84)+(XPQUERYDOC_4!L$1-1),"XPQUERYDOC_4")</f>
        <v>#NAME?</v>
      </c>
      <c r="M38" t="e">
        <f>_XLL.XPGETDATACELL(((XPQUERYDOC_4!$A38-3)*84)+(XPQUERYDOC_4!M$1-1),"XPQUERYDOC_4")</f>
        <v>#NAME?</v>
      </c>
      <c r="N38" t="e">
        <f>_XLL.XPGETDATACELL(((XPQUERYDOC_4!$A38-3)*84)+(XPQUERYDOC_4!N$1-1),"XPQUERYDOC_4")</f>
        <v>#NAME?</v>
      </c>
      <c r="O38" t="e">
        <f>_XLL.XPGETDATACELL(((XPQUERYDOC_4!$A38-3)*84)+(XPQUERYDOC_4!O$1-1),"XPQUERYDOC_4")</f>
        <v>#NAME?</v>
      </c>
      <c r="P38" t="e">
        <f>_XLL.XPGETDATACELL(((XPQUERYDOC_4!$A38-3)*84)+(XPQUERYDOC_4!P$1-1),"XPQUERYDOC_4")</f>
        <v>#NAME?</v>
      </c>
      <c r="Q38" t="e">
        <f>_XLL.XPGETDATACELL(((XPQUERYDOC_4!$A38-3)*84)+(XPQUERYDOC_4!Q$1-1),"XPQUERYDOC_4")</f>
        <v>#NAME?</v>
      </c>
      <c r="R38" t="e">
        <f>_XLL.XPGETDATACELL(((XPQUERYDOC_4!$A38-3)*84)+(XPQUERYDOC_4!R$1-1),"XPQUERYDOC_4")</f>
        <v>#NAME?</v>
      </c>
      <c r="S38" t="e">
        <f>_XLL.XPGETDATACELL(((XPQUERYDOC_4!$A38-3)*84)+(XPQUERYDOC_4!S$1-1),"XPQUERYDOC_4")</f>
        <v>#NAME?</v>
      </c>
      <c r="T38" t="e">
        <f>_XLL.XPGETDATACELL(((XPQUERYDOC_4!$A38-3)*84)+(XPQUERYDOC_4!T$1-1),"XPQUERYDOC_4")</f>
        <v>#NAME?</v>
      </c>
      <c r="U38" t="e">
        <f>_XLL.XPGETDATACELL(((XPQUERYDOC_4!$A38-3)*84)+(XPQUERYDOC_4!U$1-1),"XPQUERYDOC_4")</f>
        <v>#NAME?</v>
      </c>
      <c r="V38" t="e">
        <f>_XLL.XPGETDATACELL(((XPQUERYDOC_4!$A38-3)*84)+(XPQUERYDOC_4!V$1-1),"XPQUERYDOC_4")</f>
        <v>#NAME?</v>
      </c>
      <c r="W38" t="e">
        <f>_XLL.XPGETDATACELL(((XPQUERYDOC_4!$A38-3)*84)+(XPQUERYDOC_4!W$1-1),"XPQUERYDOC_4")</f>
        <v>#NAME?</v>
      </c>
      <c r="X38" t="e">
        <f>_XLL.XPGETDATACELL(((XPQUERYDOC_4!$A38-3)*84)+(XPQUERYDOC_4!X$1-1),"XPQUERYDOC_4")</f>
        <v>#NAME?</v>
      </c>
      <c r="Y38" t="e">
        <f>_XLL.XPGETDATACELL(((XPQUERYDOC_4!$A38-3)*84)+(XPQUERYDOC_4!Y$1-1),"XPQUERYDOC_4")</f>
        <v>#NAME?</v>
      </c>
      <c r="Z38" t="e">
        <f>_XLL.XPGETDATACELL(((XPQUERYDOC_4!$A38-3)*84)+(XPQUERYDOC_4!Z$1-1),"XPQUERYDOC_4")</f>
        <v>#NAME?</v>
      </c>
      <c r="AA38" t="e">
        <f>_XLL.XPGETDATACELL(((XPQUERYDOC_4!$A38-3)*84)+(XPQUERYDOC_4!AA$1-1),"XPQUERYDOC_4")</f>
        <v>#NAME?</v>
      </c>
      <c r="AB38" t="e">
        <f>_XLL.XPGETDATACELL(((XPQUERYDOC_4!$A38-3)*84)+(XPQUERYDOC_4!AB$1-1),"XPQUERYDOC_4")</f>
        <v>#NAME?</v>
      </c>
      <c r="AC38" t="e">
        <f>_XLL.XPGETDATACELL(((XPQUERYDOC_4!$A38-3)*84)+(XPQUERYDOC_4!AC$1-1),"XPQUERYDOC_4")</f>
        <v>#NAME?</v>
      </c>
      <c r="AD38" t="e">
        <f>_XLL.XPGETDATACELL(((XPQUERYDOC_4!$A38-3)*84)+(XPQUERYDOC_4!AD$1-1),"XPQUERYDOC_4")</f>
        <v>#NAME?</v>
      </c>
      <c r="AE38" t="e">
        <f>_XLL.XPGETDATACELL(((XPQUERYDOC_4!$A38-3)*84)+(XPQUERYDOC_4!AE$1-1),"XPQUERYDOC_4")</f>
        <v>#NAME?</v>
      </c>
      <c r="AF38" t="e">
        <f>_XLL.XPGETDATACELL(((XPQUERYDOC_4!$A38-3)*84)+(XPQUERYDOC_4!AF$1-1),"XPQUERYDOC_4")</f>
        <v>#NAME?</v>
      </c>
      <c r="AG38" t="e">
        <f>_XLL.XPGETDATACELL(((XPQUERYDOC_4!$A38-3)*84)+(XPQUERYDOC_4!AG$1-1),"XPQUERYDOC_4")</f>
        <v>#NAME?</v>
      </c>
      <c r="AH38" t="e">
        <f>_XLL.XPGETDATACELL(((XPQUERYDOC_4!$A38-3)*84)+(XPQUERYDOC_4!AH$1-1),"XPQUERYDOC_4")</f>
        <v>#NAME?</v>
      </c>
      <c r="AI38" t="e">
        <f>_XLL.XPGETDATACELL(((XPQUERYDOC_4!$A38-3)*84)+(XPQUERYDOC_4!AI$1-1),"XPQUERYDOC_4")</f>
        <v>#NAME?</v>
      </c>
      <c r="AJ38" t="e">
        <f>_XLL.XPGETDATACELL(((XPQUERYDOC_4!$A38-3)*84)+(XPQUERYDOC_4!AJ$1-1),"XPQUERYDOC_4")</f>
        <v>#NAME?</v>
      </c>
      <c r="AK38" t="e">
        <f>_XLL.XPGETDATACELL(((XPQUERYDOC_4!$A38-3)*84)+(XPQUERYDOC_4!AK$1-1),"XPQUERYDOC_4")</f>
        <v>#NAME?</v>
      </c>
      <c r="AL38" t="e">
        <f>_XLL.XPGETDATACELL(((XPQUERYDOC_4!$A38-3)*84)+(XPQUERYDOC_4!AL$1-1),"XPQUERYDOC_4")</f>
        <v>#NAME?</v>
      </c>
      <c r="AM38" t="e">
        <f>_XLL.XPGETDATACELL(((XPQUERYDOC_4!$A38-3)*84)+(XPQUERYDOC_4!AM$1-1),"XPQUERYDOC_4")</f>
        <v>#NAME?</v>
      </c>
      <c r="AN38" t="e">
        <f>_XLL.XPGETDATACELL(((XPQUERYDOC_4!$A38-3)*84)+(XPQUERYDOC_4!AN$1-1),"XPQUERYDOC_4")</f>
        <v>#NAME?</v>
      </c>
      <c r="AO38" t="e">
        <f>_XLL.XPGETDATACELL(((XPQUERYDOC_4!$A38-3)*84)+(XPQUERYDOC_4!AO$1-1),"XPQUERYDOC_4")</f>
        <v>#NAME?</v>
      </c>
      <c r="AP38" t="e">
        <f>_XLL.XPGETDATACELL(((XPQUERYDOC_4!$A38-3)*84)+(XPQUERYDOC_4!AP$1-1),"XPQUERYDOC_4")</f>
        <v>#NAME?</v>
      </c>
      <c r="AQ38" t="e">
        <f>_XLL.XPGETDATACELL(((XPQUERYDOC_4!$A38-3)*84)+(XPQUERYDOC_4!AQ$1-1),"XPQUERYDOC_4")</f>
        <v>#NAME?</v>
      </c>
      <c r="AR38" t="e">
        <f>_XLL.XPGETDATACELL(((XPQUERYDOC_4!$A38-3)*84)+(XPQUERYDOC_4!AR$1-1),"XPQUERYDOC_4")</f>
        <v>#NAME?</v>
      </c>
      <c r="AS38" t="e">
        <f>_XLL.XPGETDATACELL(((XPQUERYDOC_4!$A38-3)*84)+(XPQUERYDOC_4!AS$1-1),"XPQUERYDOC_4")</f>
        <v>#NAME?</v>
      </c>
      <c r="AT38" t="e">
        <f>_XLL.XPGETDATACELL(((XPQUERYDOC_4!$A38-3)*84)+(XPQUERYDOC_4!AT$1-1),"XPQUERYDOC_4")</f>
        <v>#NAME?</v>
      </c>
      <c r="AU38" t="e">
        <f>_XLL.XPGETDATACELL(((XPQUERYDOC_4!$A38-3)*84)+(XPQUERYDOC_4!AU$1-1),"XPQUERYDOC_4")</f>
        <v>#NAME?</v>
      </c>
      <c r="AV38" t="e">
        <f>_XLL.XPGETDATACELL(((XPQUERYDOC_4!$A38-3)*84)+(XPQUERYDOC_4!AV$1-1),"XPQUERYDOC_4")</f>
        <v>#NAME?</v>
      </c>
      <c r="AW38" t="e">
        <f>_XLL.XPGETDATACELL(((XPQUERYDOC_4!$A38-3)*84)+(XPQUERYDOC_4!AW$1-1),"XPQUERYDOC_4")</f>
        <v>#NAME?</v>
      </c>
      <c r="AX38" t="e">
        <f>_XLL.XPGETDATACELL(((XPQUERYDOC_4!$A38-3)*84)+(XPQUERYDOC_4!AX$1-1),"XPQUERYDOC_4")</f>
        <v>#NAME?</v>
      </c>
      <c r="AY38" t="e">
        <f>_XLL.XPGETDATACELL(((XPQUERYDOC_4!$A38-3)*84)+(XPQUERYDOC_4!AY$1-1),"XPQUERYDOC_4")</f>
        <v>#NAME?</v>
      </c>
      <c r="AZ38" t="e">
        <f>_XLL.XPGETDATACELL(((XPQUERYDOC_4!$A38-3)*84)+(XPQUERYDOC_4!AZ$1-1),"XPQUERYDOC_4")</f>
        <v>#NAME?</v>
      </c>
      <c r="BA38" t="e">
        <f>_XLL.XPGETDATACELL(((XPQUERYDOC_4!$A38-3)*84)+(XPQUERYDOC_4!BA$1-1),"XPQUERYDOC_4")</f>
        <v>#NAME?</v>
      </c>
      <c r="BB38" t="e">
        <f>_XLL.XPGETDATACELL(((XPQUERYDOC_4!$A38-3)*84)+(XPQUERYDOC_4!BB$1-1),"XPQUERYDOC_4")</f>
        <v>#NAME?</v>
      </c>
      <c r="BC38" t="e">
        <f>_XLL.XPGETDATACELL(((XPQUERYDOC_4!$A38-3)*84)+(XPQUERYDOC_4!BC$1-1),"XPQUERYDOC_4")</f>
        <v>#NAME?</v>
      </c>
      <c r="BD38" t="e">
        <f>_XLL.XPGETDATACELL(((XPQUERYDOC_4!$A38-3)*84)+(XPQUERYDOC_4!BD$1-1),"XPQUERYDOC_4")</f>
        <v>#NAME?</v>
      </c>
      <c r="BE38" t="e">
        <f>_XLL.XPGETDATACELL(((XPQUERYDOC_4!$A38-3)*84)+(XPQUERYDOC_4!BE$1-1),"XPQUERYDOC_4")</f>
        <v>#NAME?</v>
      </c>
      <c r="BF38" t="e">
        <f>_XLL.XPGETDATACELL(((XPQUERYDOC_4!$A38-3)*84)+(XPQUERYDOC_4!BF$1-1),"XPQUERYDOC_4")</f>
        <v>#NAME?</v>
      </c>
      <c r="BG38" t="e">
        <f>_XLL.XPGETDATACELL(((XPQUERYDOC_4!$A38-3)*84)+(XPQUERYDOC_4!BG$1-1),"XPQUERYDOC_4")</f>
        <v>#NAME?</v>
      </c>
      <c r="BH38" t="e">
        <f>_XLL.XPGETDATACELL(((XPQUERYDOC_4!$A38-3)*84)+(XPQUERYDOC_4!BH$1-1),"XPQUERYDOC_4")</f>
        <v>#NAME?</v>
      </c>
      <c r="BI38" t="e">
        <f>_XLL.XPGETDATACELL(((XPQUERYDOC_4!$A38-3)*84)+(XPQUERYDOC_4!BI$1-1),"XPQUERYDOC_4")</f>
        <v>#NAME?</v>
      </c>
      <c r="BJ38" t="e">
        <f>_XLL.XPGETDATACELL(((XPQUERYDOC_4!$A38-3)*84)+(XPQUERYDOC_4!BJ$1-1),"XPQUERYDOC_4")</f>
        <v>#NAME?</v>
      </c>
      <c r="BK38" t="e">
        <f>_XLL.XPGETDATACELL(((XPQUERYDOC_4!$A38-3)*84)+(XPQUERYDOC_4!BK$1-1),"XPQUERYDOC_4")</f>
        <v>#NAME?</v>
      </c>
      <c r="BL38" t="e">
        <f>_XLL.XPGETDATACELL(((XPQUERYDOC_4!$A38-3)*84)+(XPQUERYDOC_4!BL$1-1),"XPQUERYDOC_4")</f>
        <v>#NAME?</v>
      </c>
      <c r="BM38" t="e">
        <f>_XLL.XPGETDATACELL(((XPQUERYDOC_4!$A38-3)*84)+(XPQUERYDOC_4!BM$1-1),"XPQUERYDOC_4")</f>
        <v>#NAME?</v>
      </c>
      <c r="BN38" t="e">
        <f>_XLL.XPGETDATACELL(((XPQUERYDOC_4!$A38-3)*84)+(XPQUERYDOC_4!BN$1-1),"XPQUERYDOC_4")</f>
        <v>#NAME?</v>
      </c>
      <c r="BO38" t="e">
        <f>_XLL.XPGETDATACELL(((XPQUERYDOC_4!$A38-3)*84)+(XPQUERYDOC_4!BO$1-1),"XPQUERYDOC_4")</f>
        <v>#NAME?</v>
      </c>
      <c r="BP38" t="e">
        <f>_XLL.XPGETDATACELL(((XPQUERYDOC_4!$A38-3)*84)+(XPQUERYDOC_4!BP$1-1),"XPQUERYDOC_4")</f>
        <v>#NAME?</v>
      </c>
      <c r="BQ38" t="e">
        <f>_XLL.XPGETDATACELL(((XPQUERYDOC_4!$A38-3)*84)+(XPQUERYDOC_4!BQ$1-1),"XPQUERYDOC_4")</f>
        <v>#NAME?</v>
      </c>
      <c r="BR38" t="e">
        <f>_XLL.XPGETDATACELL(((XPQUERYDOC_4!$A38-3)*84)+(XPQUERYDOC_4!BR$1-1),"XPQUERYDOC_4")</f>
        <v>#NAME?</v>
      </c>
      <c r="BS38" t="e">
        <f>_XLL.XPGETDATACELL(((XPQUERYDOC_4!$A38-3)*84)+(XPQUERYDOC_4!BS$1-1),"XPQUERYDOC_4")</f>
        <v>#NAME?</v>
      </c>
      <c r="BT38" t="e">
        <f>_XLL.XPGETDATACELL(((XPQUERYDOC_4!$A38-3)*84)+(XPQUERYDOC_4!BT$1-1),"XPQUERYDOC_4")</f>
        <v>#NAME?</v>
      </c>
      <c r="BU38" t="e">
        <f>_XLL.XPGETDATACELL(((XPQUERYDOC_4!$A38-3)*84)+(XPQUERYDOC_4!BU$1-1),"XPQUERYDOC_4")</f>
        <v>#NAME?</v>
      </c>
      <c r="BV38" t="e">
        <f>_XLL.XPGETDATACELL(((XPQUERYDOC_4!$A38-3)*84)+(XPQUERYDOC_4!BV$1-1),"XPQUERYDOC_4")</f>
        <v>#NAME?</v>
      </c>
      <c r="BW38" t="e">
        <f>_XLL.XPGETDATACELL(((XPQUERYDOC_4!$A38-3)*84)+(XPQUERYDOC_4!BW$1-1),"XPQUERYDOC_4")</f>
        <v>#NAME?</v>
      </c>
      <c r="BX38" t="e">
        <f>_XLL.XPGETDATACELL(((XPQUERYDOC_4!$A38-3)*84)+(XPQUERYDOC_4!BX$1-1),"XPQUERYDOC_4")</f>
        <v>#NAME?</v>
      </c>
      <c r="BY38" t="e">
        <f>_XLL.XPGETDATACELL(((XPQUERYDOC_4!$A38-3)*84)+(XPQUERYDOC_4!BY$1-1),"XPQUERYDOC_4")</f>
        <v>#NAME?</v>
      </c>
      <c r="BZ38" t="e">
        <f>_XLL.XPGETDATACELL(((XPQUERYDOC_4!$A38-3)*84)+(XPQUERYDOC_4!BZ$1-1),"XPQUERYDOC_4")</f>
        <v>#NAME?</v>
      </c>
      <c r="CA38" t="e">
        <f>_XLL.XPGETDATACELL(((XPQUERYDOC_4!$A38-3)*84)+(XPQUERYDOC_4!CA$1-1),"XPQUERYDOC_4")</f>
        <v>#NAME?</v>
      </c>
      <c r="CB38" t="e">
        <f>_XLL.XPGETDATACELL(((XPQUERYDOC_4!$A38-3)*84)+(XPQUERYDOC_4!CB$1-1),"XPQUERYDOC_4")</f>
        <v>#NAME?</v>
      </c>
      <c r="CC38" t="e">
        <f>_XLL.XPGETDATACELL(((XPQUERYDOC_4!$A38-3)*84)+(XPQUERYDOC_4!CC$1-1),"XPQUERYDOC_4")</f>
        <v>#NAME?</v>
      </c>
      <c r="CD38" t="e">
        <f>_XLL.XPGETDATACELL(((XPQUERYDOC_4!$A38-3)*84)+(XPQUERYDOC_4!CD$1-1),"XPQUERYDOC_4")</f>
        <v>#NAME?</v>
      </c>
      <c r="CE38" t="e">
        <f>_XLL.XPGETDATACELL(((XPQUERYDOC_4!$A38-3)*84)+(XPQUERYDOC_4!CE$1-1),"XPQUERYDOC_4")</f>
        <v>#NAME?</v>
      </c>
      <c r="CF38" t="e">
        <f>_XLL.XPGETDATACELL(((XPQUERYDOC_4!$A38-3)*84)+(XPQUERYDOC_4!CF$1-1),"XPQUERYDOC_4")</f>
        <v>#NAME?</v>
      </c>
      <c r="CG38" t="e">
        <f>_XLL.XPGETDATACELL(((XPQUERYDOC_4!$A38-3)*84)+(XPQUERYDOC_4!CG$1-1),"XPQUERYDOC_4")</f>
        <v>#NAME?</v>
      </c>
      <c r="CH38" t="e">
        <f>_XLL.XPGETDATACELL(((XPQUERYDOC_4!$A38-3)*84)+(XPQUERYDOC_4!CH$1-1),"XPQUERYDOC_4")</f>
        <v>#NAME?</v>
      </c>
    </row>
    <row r="39" spans="2:86" ht="12.75">
      <c r="B39" t="e">
        <f>_XLL.XPGETDIMLABEL(2,15,"XPQUERYDOC_4")</f>
        <v>#NAME?</v>
      </c>
      <c r="C39" t="e">
        <f>_XLL.XPGETDATACELL(((XPQUERYDOC_4!$A39-3)*84)+(XPQUERYDOC_4!C$1-1),"XPQUERYDOC_4")</f>
        <v>#NAME?</v>
      </c>
      <c r="D39" t="e">
        <f>_XLL.XPGETDATACELL(((XPQUERYDOC_4!$A39-3)*84)+(XPQUERYDOC_4!D$1-1),"XPQUERYDOC_4")</f>
        <v>#NAME?</v>
      </c>
      <c r="E39" t="e">
        <f>_XLL.XPGETDATACELL(((XPQUERYDOC_4!$A39-3)*84)+(XPQUERYDOC_4!E$1-1),"XPQUERYDOC_4")</f>
        <v>#NAME?</v>
      </c>
      <c r="F39" t="e">
        <f>_XLL.XPGETDATACELL(((XPQUERYDOC_4!$A39-3)*84)+(XPQUERYDOC_4!F$1-1),"XPQUERYDOC_4")</f>
        <v>#NAME?</v>
      </c>
      <c r="G39" t="e">
        <f>_XLL.XPGETDATACELL(((XPQUERYDOC_4!$A39-3)*84)+(XPQUERYDOC_4!G$1-1),"XPQUERYDOC_4")</f>
        <v>#NAME?</v>
      </c>
      <c r="H39" t="e">
        <f>_XLL.XPGETDATACELL(((XPQUERYDOC_4!$A39-3)*84)+(XPQUERYDOC_4!H$1-1),"XPQUERYDOC_4")</f>
        <v>#NAME?</v>
      </c>
      <c r="I39" t="e">
        <f>_XLL.XPGETDATACELL(((XPQUERYDOC_4!$A39-3)*84)+(XPQUERYDOC_4!I$1-1),"XPQUERYDOC_4")</f>
        <v>#NAME?</v>
      </c>
      <c r="J39" t="e">
        <f>_XLL.XPGETDATACELL(((XPQUERYDOC_4!$A39-3)*84)+(XPQUERYDOC_4!J$1-1),"XPQUERYDOC_4")</f>
        <v>#NAME?</v>
      </c>
      <c r="K39" t="e">
        <f>_XLL.XPGETDATACELL(((XPQUERYDOC_4!$A39-3)*84)+(XPQUERYDOC_4!K$1-1),"XPQUERYDOC_4")</f>
        <v>#NAME?</v>
      </c>
      <c r="L39" t="e">
        <f>_XLL.XPGETDATACELL(((XPQUERYDOC_4!$A39-3)*84)+(XPQUERYDOC_4!L$1-1),"XPQUERYDOC_4")</f>
        <v>#NAME?</v>
      </c>
      <c r="M39" t="e">
        <f>_XLL.XPGETDATACELL(((XPQUERYDOC_4!$A39-3)*84)+(XPQUERYDOC_4!M$1-1),"XPQUERYDOC_4")</f>
        <v>#NAME?</v>
      </c>
      <c r="N39" t="e">
        <f>_XLL.XPGETDATACELL(((XPQUERYDOC_4!$A39-3)*84)+(XPQUERYDOC_4!N$1-1),"XPQUERYDOC_4")</f>
        <v>#NAME?</v>
      </c>
      <c r="O39" t="e">
        <f>_XLL.XPGETDATACELL(((XPQUERYDOC_4!$A39-3)*84)+(XPQUERYDOC_4!O$1-1),"XPQUERYDOC_4")</f>
        <v>#NAME?</v>
      </c>
      <c r="P39" t="e">
        <f>_XLL.XPGETDATACELL(((XPQUERYDOC_4!$A39-3)*84)+(XPQUERYDOC_4!P$1-1),"XPQUERYDOC_4")</f>
        <v>#NAME?</v>
      </c>
      <c r="Q39" t="e">
        <f>_XLL.XPGETDATACELL(((XPQUERYDOC_4!$A39-3)*84)+(XPQUERYDOC_4!Q$1-1),"XPQUERYDOC_4")</f>
        <v>#NAME?</v>
      </c>
      <c r="R39" t="e">
        <f>_XLL.XPGETDATACELL(((XPQUERYDOC_4!$A39-3)*84)+(XPQUERYDOC_4!R$1-1),"XPQUERYDOC_4")</f>
        <v>#NAME?</v>
      </c>
      <c r="S39" t="e">
        <f>_XLL.XPGETDATACELL(((XPQUERYDOC_4!$A39-3)*84)+(XPQUERYDOC_4!S$1-1),"XPQUERYDOC_4")</f>
        <v>#NAME?</v>
      </c>
      <c r="T39" t="e">
        <f>_XLL.XPGETDATACELL(((XPQUERYDOC_4!$A39-3)*84)+(XPQUERYDOC_4!T$1-1),"XPQUERYDOC_4")</f>
        <v>#NAME?</v>
      </c>
      <c r="U39" t="e">
        <f>_XLL.XPGETDATACELL(((XPQUERYDOC_4!$A39-3)*84)+(XPQUERYDOC_4!U$1-1),"XPQUERYDOC_4")</f>
        <v>#NAME?</v>
      </c>
      <c r="V39" t="e">
        <f>_XLL.XPGETDATACELL(((XPQUERYDOC_4!$A39-3)*84)+(XPQUERYDOC_4!V$1-1),"XPQUERYDOC_4")</f>
        <v>#NAME?</v>
      </c>
      <c r="W39" t="e">
        <f>_XLL.XPGETDATACELL(((XPQUERYDOC_4!$A39-3)*84)+(XPQUERYDOC_4!W$1-1),"XPQUERYDOC_4")</f>
        <v>#NAME?</v>
      </c>
      <c r="X39" t="e">
        <f>_XLL.XPGETDATACELL(((XPQUERYDOC_4!$A39-3)*84)+(XPQUERYDOC_4!X$1-1),"XPQUERYDOC_4")</f>
        <v>#NAME?</v>
      </c>
      <c r="Y39" t="e">
        <f>_XLL.XPGETDATACELL(((XPQUERYDOC_4!$A39-3)*84)+(XPQUERYDOC_4!Y$1-1),"XPQUERYDOC_4")</f>
        <v>#NAME?</v>
      </c>
      <c r="Z39" t="e">
        <f>_XLL.XPGETDATACELL(((XPQUERYDOC_4!$A39-3)*84)+(XPQUERYDOC_4!Z$1-1),"XPQUERYDOC_4")</f>
        <v>#NAME?</v>
      </c>
      <c r="AA39" t="e">
        <f>_XLL.XPGETDATACELL(((XPQUERYDOC_4!$A39-3)*84)+(XPQUERYDOC_4!AA$1-1),"XPQUERYDOC_4")</f>
        <v>#NAME?</v>
      </c>
      <c r="AB39" t="e">
        <f>_XLL.XPGETDATACELL(((XPQUERYDOC_4!$A39-3)*84)+(XPQUERYDOC_4!AB$1-1),"XPQUERYDOC_4")</f>
        <v>#NAME?</v>
      </c>
      <c r="AC39" t="e">
        <f>_XLL.XPGETDATACELL(((XPQUERYDOC_4!$A39-3)*84)+(XPQUERYDOC_4!AC$1-1),"XPQUERYDOC_4")</f>
        <v>#NAME?</v>
      </c>
      <c r="AD39" t="e">
        <f>_XLL.XPGETDATACELL(((XPQUERYDOC_4!$A39-3)*84)+(XPQUERYDOC_4!AD$1-1),"XPQUERYDOC_4")</f>
        <v>#NAME?</v>
      </c>
      <c r="AE39" t="e">
        <f>_XLL.XPGETDATACELL(((XPQUERYDOC_4!$A39-3)*84)+(XPQUERYDOC_4!AE$1-1),"XPQUERYDOC_4")</f>
        <v>#NAME?</v>
      </c>
      <c r="AF39" t="e">
        <f>_XLL.XPGETDATACELL(((XPQUERYDOC_4!$A39-3)*84)+(XPQUERYDOC_4!AF$1-1),"XPQUERYDOC_4")</f>
        <v>#NAME?</v>
      </c>
      <c r="AG39" t="e">
        <f>_XLL.XPGETDATACELL(((XPQUERYDOC_4!$A39-3)*84)+(XPQUERYDOC_4!AG$1-1),"XPQUERYDOC_4")</f>
        <v>#NAME?</v>
      </c>
      <c r="AH39" t="e">
        <f>_XLL.XPGETDATACELL(((XPQUERYDOC_4!$A39-3)*84)+(XPQUERYDOC_4!AH$1-1),"XPQUERYDOC_4")</f>
        <v>#NAME?</v>
      </c>
      <c r="AI39" t="e">
        <f>_XLL.XPGETDATACELL(((XPQUERYDOC_4!$A39-3)*84)+(XPQUERYDOC_4!AI$1-1),"XPQUERYDOC_4")</f>
        <v>#NAME?</v>
      </c>
      <c r="AJ39" t="e">
        <f>_XLL.XPGETDATACELL(((XPQUERYDOC_4!$A39-3)*84)+(XPQUERYDOC_4!AJ$1-1),"XPQUERYDOC_4")</f>
        <v>#NAME?</v>
      </c>
      <c r="AK39" t="e">
        <f>_XLL.XPGETDATACELL(((XPQUERYDOC_4!$A39-3)*84)+(XPQUERYDOC_4!AK$1-1),"XPQUERYDOC_4")</f>
        <v>#NAME?</v>
      </c>
      <c r="AL39" t="e">
        <f>_XLL.XPGETDATACELL(((XPQUERYDOC_4!$A39-3)*84)+(XPQUERYDOC_4!AL$1-1),"XPQUERYDOC_4")</f>
        <v>#NAME?</v>
      </c>
      <c r="AM39" t="e">
        <f>_XLL.XPGETDATACELL(((XPQUERYDOC_4!$A39-3)*84)+(XPQUERYDOC_4!AM$1-1),"XPQUERYDOC_4")</f>
        <v>#NAME?</v>
      </c>
      <c r="AN39" t="e">
        <f>_XLL.XPGETDATACELL(((XPQUERYDOC_4!$A39-3)*84)+(XPQUERYDOC_4!AN$1-1),"XPQUERYDOC_4")</f>
        <v>#NAME?</v>
      </c>
      <c r="AO39" t="e">
        <f>_XLL.XPGETDATACELL(((XPQUERYDOC_4!$A39-3)*84)+(XPQUERYDOC_4!AO$1-1),"XPQUERYDOC_4")</f>
        <v>#NAME?</v>
      </c>
      <c r="AP39" t="e">
        <f>_XLL.XPGETDATACELL(((XPQUERYDOC_4!$A39-3)*84)+(XPQUERYDOC_4!AP$1-1),"XPQUERYDOC_4")</f>
        <v>#NAME?</v>
      </c>
      <c r="AQ39" t="e">
        <f>_XLL.XPGETDATACELL(((XPQUERYDOC_4!$A39-3)*84)+(XPQUERYDOC_4!AQ$1-1),"XPQUERYDOC_4")</f>
        <v>#NAME?</v>
      </c>
      <c r="AR39" t="e">
        <f>_XLL.XPGETDATACELL(((XPQUERYDOC_4!$A39-3)*84)+(XPQUERYDOC_4!AR$1-1),"XPQUERYDOC_4")</f>
        <v>#NAME?</v>
      </c>
      <c r="AS39" t="e">
        <f>_XLL.XPGETDATACELL(((XPQUERYDOC_4!$A39-3)*84)+(XPQUERYDOC_4!AS$1-1),"XPQUERYDOC_4")</f>
        <v>#NAME?</v>
      </c>
      <c r="AT39" t="e">
        <f>_XLL.XPGETDATACELL(((XPQUERYDOC_4!$A39-3)*84)+(XPQUERYDOC_4!AT$1-1),"XPQUERYDOC_4")</f>
        <v>#NAME?</v>
      </c>
      <c r="AU39" t="e">
        <f>_XLL.XPGETDATACELL(((XPQUERYDOC_4!$A39-3)*84)+(XPQUERYDOC_4!AU$1-1),"XPQUERYDOC_4")</f>
        <v>#NAME?</v>
      </c>
      <c r="AV39" t="e">
        <f>_XLL.XPGETDATACELL(((XPQUERYDOC_4!$A39-3)*84)+(XPQUERYDOC_4!AV$1-1),"XPQUERYDOC_4")</f>
        <v>#NAME?</v>
      </c>
      <c r="AW39" t="e">
        <f>_XLL.XPGETDATACELL(((XPQUERYDOC_4!$A39-3)*84)+(XPQUERYDOC_4!AW$1-1),"XPQUERYDOC_4")</f>
        <v>#NAME?</v>
      </c>
      <c r="AX39" t="e">
        <f>_XLL.XPGETDATACELL(((XPQUERYDOC_4!$A39-3)*84)+(XPQUERYDOC_4!AX$1-1),"XPQUERYDOC_4")</f>
        <v>#NAME?</v>
      </c>
      <c r="AY39" t="e">
        <f>_XLL.XPGETDATACELL(((XPQUERYDOC_4!$A39-3)*84)+(XPQUERYDOC_4!AY$1-1),"XPQUERYDOC_4")</f>
        <v>#NAME?</v>
      </c>
      <c r="AZ39" t="e">
        <f>_XLL.XPGETDATACELL(((XPQUERYDOC_4!$A39-3)*84)+(XPQUERYDOC_4!AZ$1-1),"XPQUERYDOC_4")</f>
        <v>#NAME?</v>
      </c>
      <c r="BA39" t="e">
        <f>_XLL.XPGETDATACELL(((XPQUERYDOC_4!$A39-3)*84)+(XPQUERYDOC_4!BA$1-1),"XPQUERYDOC_4")</f>
        <v>#NAME?</v>
      </c>
      <c r="BB39" t="e">
        <f>_XLL.XPGETDATACELL(((XPQUERYDOC_4!$A39-3)*84)+(XPQUERYDOC_4!BB$1-1),"XPQUERYDOC_4")</f>
        <v>#NAME?</v>
      </c>
      <c r="BC39" t="e">
        <f>_XLL.XPGETDATACELL(((XPQUERYDOC_4!$A39-3)*84)+(XPQUERYDOC_4!BC$1-1),"XPQUERYDOC_4")</f>
        <v>#NAME?</v>
      </c>
      <c r="BD39" t="e">
        <f>_XLL.XPGETDATACELL(((XPQUERYDOC_4!$A39-3)*84)+(XPQUERYDOC_4!BD$1-1),"XPQUERYDOC_4")</f>
        <v>#NAME?</v>
      </c>
      <c r="BE39" t="e">
        <f>_XLL.XPGETDATACELL(((XPQUERYDOC_4!$A39-3)*84)+(XPQUERYDOC_4!BE$1-1),"XPQUERYDOC_4")</f>
        <v>#NAME?</v>
      </c>
      <c r="BF39" t="e">
        <f>_XLL.XPGETDATACELL(((XPQUERYDOC_4!$A39-3)*84)+(XPQUERYDOC_4!BF$1-1),"XPQUERYDOC_4")</f>
        <v>#NAME?</v>
      </c>
      <c r="BG39" t="e">
        <f>_XLL.XPGETDATACELL(((XPQUERYDOC_4!$A39-3)*84)+(XPQUERYDOC_4!BG$1-1),"XPQUERYDOC_4")</f>
        <v>#NAME?</v>
      </c>
      <c r="BH39" t="e">
        <f>_XLL.XPGETDATACELL(((XPQUERYDOC_4!$A39-3)*84)+(XPQUERYDOC_4!BH$1-1),"XPQUERYDOC_4")</f>
        <v>#NAME?</v>
      </c>
      <c r="BI39" t="e">
        <f>_XLL.XPGETDATACELL(((XPQUERYDOC_4!$A39-3)*84)+(XPQUERYDOC_4!BI$1-1),"XPQUERYDOC_4")</f>
        <v>#NAME?</v>
      </c>
      <c r="BJ39" t="e">
        <f>_XLL.XPGETDATACELL(((XPQUERYDOC_4!$A39-3)*84)+(XPQUERYDOC_4!BJ$1-1),"XPQUERYDOC_4")</f>
        <v>#NAME?</v>
      </c>
      <c r="BK39" t="e">
        <f>_XLL.XPGETDATACELL(((XPQUERYDOC_4!$A39-3)*84)+(XPQUERYDOC_4!BK$1-1),"XPQUERYDOC_4")</f>
        <v>#NAME?</v>
      </c>
      <c r="BL39" t="e">
        <f>_XLL.XPGETDATACELL(((XPQUERYDOC_4!$A39-3)*84)+(XPQUERYDOC_4!BL$1-1),"XPQUERYDOC_4")</f>
        <v>#NAME?</v>
      </c>
      <c r="BM39" t="e">
        <f>_XLL.XPGETDATACELL(((XPQUERYDOC_4!$A39-3)*84)+(XPQUERYDOC_4!BM$1-1),"XPQUERYDOC_4")</f>
        <v>#NAME?</v>
      </c>
      <c r="BN39" t="e">
        <f>_XLL.XPGETDATACELL(((XPQUERYDOC_4!$A39-3)*84)+(XPQUERYDOC_4!BN$1-1),"XPQUERYDOC_4")</f>
        <v>#NAME?</v>
      </c>
      <c r="BO39" t="e">
        <f>_XLL.XPGETDATACELL(((XPQUERYDOC_4!$A39-3)*84)+(XPQUERYDOC_4!BO$1-1),"XPQUERYDOC_4")</f>
        <v>#NAME?</v>
      </c>
      <c r="BP39" t="e">
        <f>_XLL.XPGETDATACELL(((XPQUERYDOC_4!$A39-3)*84)+(XPQUERYDOC_4!BP$1-1),"XPQUERYDOC_4")</f>
        <v>#NAME?</v>
      </c>
      <c r="BQ39" t="e">
        <f>_XLL.XPGETDATACELL(((XPQUERYDOC_4!$A39-3)*84)+(XPQUERYDOC_4!BQ$1-1),"XPQUERYDOC_4")</f>
        <v>#NAME?</v>
      </c>
      <c r="BR39" t="e">
        <f>_XLL.XPGETDATACELL(((XPQUERYDOC_4!$A39-3)*84)+(XPQUERYDOC_4!BR$1-1),"XPQUERYDOC_4")</f>
        <v>#NAME?</v>
      </c>
      <c r="BS39" t="e">
        <f>_XLL.XPGETDATACELL(((XPQUERYDOC_4!$A39-3)*84)+(XPQUERYDOC_4!BS$1-1),"XPQUERYDOC_4")</f>
        <v>#NAME?</v>
      </c>
      <c r="BT39" t="e">
        <f>_XLL.XPGETDATACELL(((XPQUERYDOC_4!$A39-3)*84)+(XPQUERYDOC_4!BT$1-1),"XPQUERYDOC_4")</f>
        <v>#NAME?</v>
      </c>
      <c r="BU39" t="e">
        <f>_XLL.XPGETDATACELL(((XPQUERYDOC_4!$A39-3)*84)+(XPQUERYDOC_4!BU$1-1),"XPQUERYDOC_4")</f>
        <v>#NAME?</v>
      </c>
      <c r="BV39" t="e">
        <f>_XLL.XPGETDATACELL(((XPQUERYDOC_4!$A39-3)*84)+(XPQUERYDOC_4!BV$1-1),"XPQUERYDOC_4")</f>
        <v>#NAME?</v>
      </c>
      <c r="BW39" t="e">
        <f>_XLL.XPGETDATACELL(((XPQUERYDOC_4!$A39-3)*84)+(XPQUERYDOC_4!BW$1-1),"XPQUERYDOC_4")</f>
        <v>#NAME?</v>
      </c>
      <c r="BX39" t="e">
        <f>_XLL.XPGETDATACELL(((XPQUERYDOC_4!$A39-3)*84)+(XPQUERYDOC_4!BX$1-1),"XPQUERYDOC_4")</f>
        <v>#NAME?</v>
      </c>
      <c r="BY39" t="e">
        <f>_XLL.XPGETDATACELL(((XPQUERYDOC_4!$A39-3)*84)+(XPQUERYDOC_4!BY$1-1),"XPQUERYDOC_4")</f>
        <v>#NAME?</v>
      </c>
      <c r="BZ39" t="e">
        <f>_XLL.XPGETDATACELL(((XPQUERYDOC_4!$A39-3)*84)+(XPQUERYDOC_4!BZ$1-1),"XPQUERYDOC_4")</f>
        <v>#NAME?</v>
      </c>
      <c r="CA39" t="e">
        <f>_XLL.XPGETDATACELL(((XPQUERYDOC_4!$A39-3)*84)+(XPQUERYDOC_4!CA$1-1),"XPQUERYDOC_4")</f>
        <v>#NAME?</v>
      </c>
      <c r="CB39" t="e">
        <f>_XLL.XPGETDATACELL(((XPQUERYDOC_4!$A39-3)*84)+(XPQUERYDOC_4!CB$1-1),"XPQUERYDOC_4")</f>
        <v>#NAME?</v>
      </c>
      <c r="CC39" t="e">
        <f>_XLL.XPGETDATACELL(((XPQUERYDOC_4!$A39-3)*84)+(XPQUERYDOC_4!CC$1-1),"XPQUERYDOC_4")</f>
        <v>#NAME?</v>
      </c>
      <c r="CD39" t="e">
        <f>_XLL.XPGETDATACELL(((XPQUERYDOC_4!$A39-3)*84)+(XPQUERYDOC_4!CD$1-1),"XPQUERYDOC_4")</f>
        <v>#NAME?</v>
      </c>
      <c r="CE39" t="e">
        <f>_XLL.XPGETDATACELL(((XPQUERYDOC_4!$A39-3)*84)+(XPQUERYDOC_4!CE$1-1),"XPQUERYDOC_4")</f>
        <v>#NAME?</v>
      </c>
      <c r="CF39" t="e">
        <f>_XLL.XPGETDATACELL(((XPQUERYDOC_4!$A39-3)*84)+(XPQUERYDOC_4!CF$1-1),"XPQUERYDOC_4")</f>
        <v>#NAME?</v>
      </c>
      <c r="CG39" t="e">
        <f>_XLL.XPGETDATACELL(((XPQUERYDOC_4!$A39-3)*84)+(XPQUERYDOC_4!CG$1-1),"XPQUERYDOC_4")</f>
        <v>#NAME?</v>
      </c>
      <c r="CH39" t="e">
        <f>_XLL.XPGETDATACELL(((XPQUERYDOC_4!$A39-3)*84)+(XPQUERYDOC_4!CH$1-1),"XPQUERYDOC_4")</f>
        <v>#NAME?</v>
      </c>
    </row>
    <row r="40" spans="2:86" ht="12.75">
      <c r="B40" t="e">
        <f>_XLL.XPGETDIMLABEL(2,16,"XPQUERYDOC_4")</f>
        <v>#NAME?</v>
      </c>
      <c r="C40" t="e">
        <f>_XLL.XPGETDATACELL(((XPQUERYDOC_4!$A40-3)*84)+(XPQUERYDOC_4!C$1-1),"XPQUERYDOC_4")</f>
        <v>#NAME?</v>
      </c>
      <c r="D40" t="e">
        <f>_XLL.XPGETDATACELL(((XPQUERYDOC_4!$A40-3)*84)+(XPQUERYDOC_4!D$1-1),"XPQUERYDOC_4")</f>
        <v>#NAME?</v>
      </c>
      <c r="E40" t="e">
        <f>_XLL.XPGETDATACELL(((XPQUERYDOC_4!$A40-3)*84)+(XPQUERYDOC_4!E$1-1),"XPQUERYDOC_4")</f>
        <v>#NAME?</v>
      </c>
      <c r="F40" t="e">
        <f>_XLL.XPGETDATACELL(((XPQUERYDOC_4!$A40-3)*84)+(XPQUERYDOC_4!F$1-1),"XPQUERYDOC_4")</f>
        <v>#NAME?</v>
      </c>
      <c r="G40" t="e">
        <f>_XLL.XPGETDATACELL(((XPQUERYDOC_4!$A40-3)*84)+(XPQUERYDOC_4!G$1-1),"XPQUERYDOC_4")</f>
        <v>#NAME?</v>
      </c>
      <c r="H40" t="e">
        <f>_XLL.XPGETDATACELL(((XPQUERYDOC_4!$A40-3)*84)+(XPQUERYDOC_4!H$1-1),"XPQUERYDOC_4")</f>
        <v>#NAME?</v>
      </c>
      <c r="I40" t="e">
        <f>_XLL.XPGETDATACELL(((XPQUERYDOC_4!$A40-3)*84)+(XPQUERYDOC_4!I$1-1),"XPQUERYDOC_4")</f>
        <v>#NAME?</v>
      </c>
      <c r="J40" t="e">
        <f>_XLL.XPGETDATACELL(((XPQUERYDOC_4!$A40-3)*84)+(XPQUERYDOC_4!J$1-1),"XPQUERYDOC_4")</f>
        <v>#NAME?</v>
      </c>
      <c r="K40" t="e">
        <f>_XLL.XPGETDATACELL(((XPQUERYDOC_4!$A40-3)*84)+(XPQUERYDOC_4!K$1-1),"XPQUERYDOC_4")</f>
        <v>#NAME?</v>
      </c>
      <c r="L40" t="e">
        <f>_XLL.XPGETDATACELL(((XPQUERYDOC_4!$A40-3)*84)+(XPQUERYDOC_4!L$1-1),"XPQUERYDOC_4")</f>
        <v>#NAME?</v>
      </c>
      <c r="M40" t="e">
        <f>_XLL.XPGETDATACELL(((XPQUERYDOC_4!$A40-3)*84)+(XPQUERYDOC_4!M$1-1),"XPQUERYDOC_4")</f>
        <v>#NAME?</v>
      </c>
      <c r="N40" t="e">
        <f>_XLL.XPGETDATACELL(((XPQUERYDOC_4!$A40-3)*84)+(XPQUERYDOC_4!N$1-1),"XPQUERYDOC_4")</f>
        <v>#NAME?</v>
      </c>
      <c r="O40" t="e">
        <f>_XLL.XPGETDATACELL(((XPQUERYDOC_4!$A40-3)*84)+(XPQUERYDOC_4!O$1-1),"XPQUERYDOC_4")</f>
        <v>#NAME?</v>
      </c>
      <c r="P40" t="e">
        <f>_XLL.XPGETDATACELL(((XPQUERYDOC_4!$A40-3)*84)+(XPQUERYDOC_4!P$1-1),"XPQUERYDOC_4")</f>
        <v>#NAME?</v>
      </c>
      <c r="Q40" t="e">
        <f>_XLL.XPGETDATACELL(((XPQUERYDOC_4!$A40-3)*84)+(XPQUERYDOC_4!Q$1-1),"XPQUERYDOC_4")</f>
        <v>#NAME?</v>
      </c>
      <c r="R40" t="e">
        <f>_XLL.XPGETDATACELL(((XPQUERYDOC_4!$A40-3)*84)+(XPQUERYDOC_4!R$1-1),"XPQUERYDOC_4")</f>
        <v>#NAME?</v>
      </c>
      <c r="S40" t="e">
        <f>_XLL.XPGETDATACELL(((XPQUERYDOC_4!$A40-3)*84)+(XPQUERYDOC_4!S$1-1),"XPQUERYDOC_4")</f>
        <v>#NAME?</v>
      </c>
      <c r="T40" t="e">
        <f>_XLL.XPGETDATACELL(((XPQUERYDOC_4!$A40-3)*84)+(XPQUERYDOC_4!T$1-1),"XPQUERYDOC_4")</f>
        <v>#NAME?</v>
      </c>
      <c r="U40" t="e">
        <f>_XLL.XPGETDATACELL(((XPQUERYDOC_4!$A40-3)*84)+(XPQUERYDOC_4!U$1-1),"XPQUERYDOC_4")</f>
        <v>#NAME?</v>
      </c>
      <c r="V40" t="e">
        <f>_XLL.XPGETDATACELL(((XPQUERYDOC_4!$A40-3)*84)+(XPQUERYDOC_4!V$1-1),"XPQUERYDOC_4")</f>
        <v>#NAME?</v>
      </c>
      <c r="W40" t="e">
        <f>_XLL.XPGETDATACELL(((XPQUERYDOC_4!$A40-3)*84)+(XPQUERYDOC_4!W$1-1),"XPQUERYDOC_4")</f>
        <v>#NAME?</v>
      </c>
      <c r="X40" t="e">
        <f>_XLL.XPGETDATACELL(((XPQUERYDOC_4!$A40-3)*84)+(XPQUERYDOC_4!X$1-1),"XPQUERYDOC_4")</f>
        <v>#NAME?</v>
      </c>
      <c r="Y40" t="e">
        <f>_XLL.XPGETDATACELL(((XPQUERYDOC_4!$A40-3)*84)+(XPQUERYDOC_4!Y$1-1),"XPQUERYDOC_4")</f>
        <v>#NAME?</v>
      </c>
      <c r="Z40" t="e">
        <f>_XLL.XPGETDATACELL(((XPQUERYDOC_4!$A40-3)*84)+(XPQUERYDOC_4!Z$1-1),"XPQUERYDOC_4")</f>
        <v>#NAME?</v>
      </c>
      <c r="AA40" t="e">
        <f>_XLL.XPGETDATACELL(((XPQUERYDOC_4!$A40-3)*84)+(XPQUERYDOC_4!AA$1-1),"XPQUERYDOC_4")</f>
        <v>#NAME?</v>
      </c>
      <c r="AB40" t="e">
        <f>_XLL.XPGETDATACELL(((XPQUERYDOC_4!$A40-3)*84)+(XPQUERYDOC_4!AB$1-1),"XPQUERYDOC_4")</f>
        <v>#NAME?</v>
      </c>
      <c r="AC40" t="e">
        <f>_XLL.XPGETDATACELL(((XPQUERYDOC_4!$A40-3)*84)+(XPQUERYDOC_4!AC$1-1),"XPQUERYDOC_4")</f>
        <v>#NAME?</v>
      </c>
      <c r="AD40" t="e">
        <f>_XLL.XPGETDATACELL(((XPQUERYDOC_4!$A40-3)*84)+(XPQUERYDOC_4!AD$1-1),"XPQUERYDOC_4")</f>
        <v>#NAME?</v>
      </c>
      <c r="AE40" t="e">
        <f>_XLL.XPGETDATACELL(((XPQUERYDOC_4!$A40-3)*84)+(XPQUERYDOC_4!AE$1-1),"XPQUERYDOC_4")</f>
        <v>#NAME?</v>
      </c>
      <c r="AF40" t="e">
        <f>_XLL.XPGETDATACELL(((XPQUERYDOC_4!$A40-3)*84)+(XPQUERYDOC_4!AF$1-1),"XPQUERYDOC_4")</f>
        <v>#NAME?</v>
      </c>
      <c r="AG40" t="e">
        <f>_XLL.XPGETDATACELL(((XPQUERYDOC_4!$A40-3)*84)+(XPQUERYDOC_4!AG$1-1),"XPQUERYDOC_4")</f>
        <v>#NAME?</v>
      </c>
      <c r="AH40" t="e">
        <f>_XLL.XPGETDATACELL(((XPQUERYDOC_4!$A40-3)*84)+(XPQUERYDOC_4!AH$1-1),"XPQUERYDOC_4")</f>
        <v>#NAME?</v>
      </c>
      <c r="AI40" t="e">
        <f>_XLL.XPGETDATACELL(((XPQUERYDOC_4!$A40-3)*84)+(XPQUERYDOC_4!AI$1-1),"XPQUERYDOC_4")</f>
        <v>#NAME?</v>
      </c>
      <c r="AJ40" t="e">
        <f>_XLL.XPGETDATACELL(((XPQUERYDOC_4!$A40-3)*84)+(XPQUERYDOC_4!AJ$1-1),"XPQUERYDOC_4")</f>
        <v>#NAME?</v>
      </c>
      <c r="AK40" t="e">
        <f>_XLL.XPGETDATACELL(((XPQUERYDOC_4!$A40-3)*84)+(XPQUERYDOC_4!AK$1-1),"XPQUERYDOC_4")</f>
        <v>#NAME?</v>
      </c>
      <c r="AL40" t="e">
        <f>_XLL.XPGETDATACELL(((XPQUERYDOC_4!$A40-3)*84)+(XPQUERYDOC_4!AL$1-1),"XPQUERYDOC_4")</f>
        <v>#NAME?</v>
      </c>
      <c r="AM40" t="e">
        <f>_XLL.XPGETDATACELL(((XPQUERYDOC_4!$A40-3)*84)+(XPQUERYDOC_4!AM$1-1),"XPQUERYDOC_4")</f>
        <v>#NAME?</v>
      </c>
      <c r="AN40" t="e">
        <f>_XLL.XPGETDATACELL(((XPQUERYDOC_4!$A40-3)*84)+(XPQUERYDOC_4!AN$1-1),"XPQUERYDOC_4")</f>
        <v>#NAME?</v>
      </c>
      <c r="AO40" t="e">
        <f>_XLL.XPGETDATACELL(((XPQUERYDOC_4!$A40-3)*84)+(XPQUERYDOC_4!AO$1-1),"XPQUERYDOC_4")</f>
        <v>#NAME?</v>
      </c>
      <c r="AP40" t="e">
        <f>_XLL.XPGETDATACELL(((XPQUERYDOC_4!$A40-3)*84)+(XPQUERYDOC_4!AP$1-1),"XPQUERYDOC_4")</f>
        <v>#NAME?</v>
      </c>
      <c r="AQ40" t="e">
        <f>_XLL.XPGETDATACELL(((XPQUERYDOC_4!$A40-3)*84)+(XPQUERYDOC_4!AQ$1-1),"XPQUERYDOC_4")</f>
        <v>#NAME?</v>
      </c>
      <c r="AR40" t="e">
        <f>_XLL.XPGETDATACELL(((XPQUERYDOC_4!$A40-3)*84)+(XPQUERYDOC_4!AR$1-1),"XPQUERYDOC_4")</f>
        <v>#NAME?</v>
      </c>
      <c r="AS40" t="e">
        <f>_XLL.XPGETDATACELL(((XPQUERYDOC_4!$A40-3)*84)+(XPQUERYDOC_4!AS$1-1),"XPQUERYDOC_4")</f>
        <v>#NAME?</v>
      </c>
      <c r="AT40" t="e">
        <f>_XLL.XPGETDATACELL(((XPQUERYDOC_4!$A40-3)*84)+(XPQUERYDOC_4!AT$1-1),"XPQUERYDOC_4")</f>
        <v>#NAME?</v>
      </c>
      <c r="AU40" t="e">
        <f>_XLL.XPGETDATACELL(((XPQUERYDOC_4!$A40-3)*84)+(XPQUERYDOC_4!AU$1-1),"XPQUERYDOC_4")</f>
        <v>#NAME?</v>
      </c>
      <c r="AV40" t="e">
        <f>_XLL.XPGETDATACELL(((XPQUERYDOC_4!$A40-3)*84)+(XPQUERYDOC_4!AV$1-1),"XPQUERYDOC_4")</f>
        <v>#NAME?</v>
      </c>
      <c r="AW40" t="e">
        <f>_XLL.XPGETDATACELL(((XPQUERYDOC_4!$A40-3)*84)+(XPQUERYDOC_4!AW$1-1),"XPQUERYDOC_4")</f>
        <v>#NAME?</v>
      </c>
      <c r="AX40" t="e">
        <f>_XLL.XPGETDATACELL(((XPQUERYDOC_4!$A40-3)*84)+(XPQUERYDOC_4!AX$1-1),"XPQUERYDOC_4")</f>
        <v>#NAME?</v>
      </c>
      <c r="AY40" t="e">
        <f>_XLL.XPGETDATACELL(((XPQUERYDOC_4!$A40-3)*84)+(XPQUERYDOC_4!AY$1-1),"XPQUERYDOC_4")</f>
        <v>#NAME?</v>
      </c>
      <c r="AZ40" t="e">
        <f>_XLL.XPGETDATACELL(((XPQUERYDOC_4!$A40-3)*84)+(XPQUERYDOC_4!AZ$1-1),"XPQUERYDOC_4")</f>
        <v>#NAME?</v>
      </c>
      <c r="BA40" t="e">
        <f>_XLL.XPGETDATACELL(((XPQUERYDOC_4!$A40-3)*84)+(XPQUERYDOC_4!BA$1-1),"XPQUERYDOC_4")</f>
        <v>#NAME?</v>
      </c>
      <c r="BB40" t="e">
        <f>_XLL.XPGETDATACELL(((XPQUERYDOC_4!$A40-3)*84)+(XPQUERYDOC_4!BB$1-1),"XPQUERYDOC_4")</f>
        <v>#NAME?</v>
      </c>
      <c r="BC40" t="e">
        <f>_XLL.XPGETDATACELL(((XPQUERYDOC_4!$A40-3)*84)+(XPQUERYDOC_4!BC$1-1),"XPQUERYDOC_4")</f>
        <v>#NAME?</v>
      </c>
      <c r="BD40" t="e">
        <f>_XLL.XPGETDATACELL(((XPQUERYDOC_4!$A40-3)*84)+(XPQUERYDOC_4!BD$1-1),"XPQUERYDOC_4")</f>
        <v>#NAME?</v>
      </c>
      <c r="BE40" t="e">
        <f>_XLL.XPGETDATACELL(((XPQUERYDOC_4!$A40-3)*84)+(XPQUERYDOC_4!BE$1-1),"XPQUERYDOC_4")</f>
        <v>#NAME?</v>
      </c>
      <c r="BF40" t="e">
        <f>_XLL.XPGETDATACELL(((XPQUERYDOC_4!$A40-3)*84)+(XPQUERYDOC_4!BF$1-1),"XPQUERYDOC_4")</f>
        <v>#NAME?</v>
      </c>
      <c r="BG40" t="e">
        <f>_XLL.XPGETDATACELL(((XPQUERYDOC_4!$A40-3)*84)+(XPQUERYDOC_4!BG$1-1),"XPQUERYDOC_4")</f>
        <v>#NAME?</v>
      </c>
      <c r="BH40" t="e">
        <f>_XLL.XPGETDATACELL(((XPQUERYDOC_4!$A40-3)*84)+(XPQUERYDOC_4!BH$1-1),"XPQUERYDOC_4")</f>
        <v>#NAME?</v>
      </c>
      <c r="BI40" t="e">
        <f>_XLL.XPGETDATACELL(((XPQUERYDOC_4!$A40-3)*84)+(XPQUERYDOC_4!BI$1-1),"XPQUERYDOC_4")</f>
        <v>#NAME?</v>
      </c>
      <c r="BJ40" t="e">
        <f>_XLL.XPGETDATACELL(((XPQUERYDOC_4!$A40-3)*84)+(XPQUERYDOC_4!BJ$1-1),"XPQUERYDOC_4")</f>
        <v>#NAME?</v>
      </c>
      <c r="BK40" t="e">
        <f>_XLL.XPGETDATACELL(((XPQUERYDOC_4!$A40-3)*84)+(XPQUERYDOC_4!BK$1-1),"XPQUERYDOC_4")</f>
        <v>#NAME?</v>
      </c>
      <c r="BL40" t="e">
        <f>_XLL.XPGETDATACELL(((XPQUERYDOC_4!$A40-3)*84)+(XPQUERYDOC_4!BL$1-1),"XPQUERYDOC_4")</f>
        <v>#NAME?</v>
      </c>
      <c r="BM40" t="e">
        <f>_XLL.XPGETDATACELL(((XPQUERYDOC_4!$A40-3)*84)+(XPQUERYDOC_4!BM$1-1),"XPQUERYDOC_4")</f>
        <v>#NAME?</v>
      </c>
      <c r="BN40" t="e">
        <f>_XLL.XPGETDATACELL(((XPQUERYDOC_4!$A40-3)*84)+(XPQUERYDOC_4!BN$1-1),"XPQUERYDOC_4")</f>
        <v>#NAME?</v>
      </c>
      <c r="BO40" t="e">
        <f>_XLL.XPGETDATACELL(((XPQUERYDOC_4!$A40-3)*84)+(XPQUERYDOC_4!BO$1-1),"XPQUERYDOC_4")</f>
        <v>#NAME?</v>
      </c>
      <c r="BP40" t="e">
        <f>_XLL.XPGETDATACELL(((XPQUERYDOC_4!$A40-3)*84)+(XPQUERYDOC_4!BP$1-1),"XPQUERYDOC_4")</f>
        <v>#NAME?</v>
      </c>
      <c r="BQ40" t="e">
        <f>_XLL.XPGETDATACELL(((XPQUERYDOC_4!$A40-3)*84)+(XPQUERYDOC_4!BQ$1-1),"XPQUERYDOC_4")</f>
        <v>#NAME?</v>
      </c>
      <c r="BR40" t="e">
        <f>_XLL.XPGETDATACELL(((XPQUERYDOC_4!$A40-3)*84)+(XPQUERYDOC_4!BR$1-1),"XPQUERYDOC_4")</f>
        <v>#NAME?</v>
      </c>
      <c r="BS40" t="e">
        <f>_XLL.XPGETDATACELL(((XPQUERYDOC_4!$A40-3)*84)+(XPQUERYDOC_4!BS$1-1),"XPQUERYDOC_4")</f>
        <v>#NAME?</v>
      </c>
      <c r="BT40" t="e">
        <f>_XLL.XPGETDATACELL(((XPQUERYDOC_4!$A40-3)*84)+(XPQUERYDOC_4!BT$1-1),"XPQUERYDOC_4")</f>
        <v>#NAME?</v>
      </c>
      <c r="BU40" t="e">
        <f>_XLL.XPGETDATACELL(((XPQUERYDOC_4!$A40-3)*84)+(XPQUERYDOC_4!BU$1-1),"XPQUERYDOC_4")</f>
        <v>#NAME?</v>
      </c>
      <c r="BV40" t="e">
        <f>_XLL.XPGETDATACELL(((XPQUERYDOC_4!$A40-3)*84)+(XPQUERYDOC_4!BV$1-1),"XPQUERYDOC_4")</f>
        <v>#NAME?</v>
      </c>
      <c r="BW40" t="e">
        <f>_XLL.XPGETDATACELL(((XPQUERYDOC_4!$A40-3)*84)+(XPQUERYDOC_4!BW$1-1),"XPQUERYDOC_4")</f>
        <v>#NAME?</v>
      </c>
      <c r="BX40" t="e">
        <f>_XLL.XPGETDATACELL(((XPQUERYDOC_4!$A40-3)*84)+(XPQUERYDOC_4!BX$1-1),"XPQUERYDOC_4")</f>
        <v>#NAME?</v>
      </c>
      <c r="BY40" t="e">
        <f>_XLL.XPGETDATACELL(((XPQUERYDOC_4!$A40-3)*84)+(XPQUERYDOC_4!BY$1-1),"XPQUERYDOC_4")</f>
        <v>#NAME?</v>
      </c>
      <c r="BZ40" t="e">
        <f>_XLL.XPGETDATACELL(((XPQUERYDOC_4!$A40-3)*84)+(XPQUERYDOC_4!BZ$1-1),"XPQUERYDOC_4")</f>
        <v>#NAME?</v>
      </c>
      <c r="CA40" t="e">
        <f>_XLL.XPGETDATACELL(((XPQUERYDOC_4!$A40-3)*84)+(XPQUERYDOC_4!CA$1-1),"XPQUERYDOC_4")</f>
        <v>#NAME?</v>
      </c>
      <c r="CB40" t="e">
        <f>_XLL.XPGETDATACELL(((XPQUERYDOC_4!$A40-3)*84)+(XPQUERYDOC_4!CB$1-1),"XPQUERYDOC_4")</f>
        <v>#NAME?</v>
      </c>
      <c r="CC40" t="e">
        <f>_XLL.XPGETDATACELL(((XPQUERYDOC_4!$A40-3)*84)+(XPQUERYDOC_4!CC$1-1),"XPQUERYDOC_4")</f>
        <v>#NAME?</v>
      </c>
      <c r="CD40" t="e">
        <f>_XLL.XPGETDATACELL(((XPQUERYDOC_4!$A40-3)*84)+(XPQUERYDOC_4!CD$1-1),"XPQUERYDOC_4")</f>
        <v>#NAME?</v>
      </c>
      <c r="CE40" t="e">
        <f>_XLL.XPGETDATACELL(((XPQUERYDOC_4!$A40-3)*84)+(XPQUERYDOC_4!CE$1-1),"XPQUERYDOC_4")</f>
        <v>#NAME?</v>
      </c>
      <c r="CF40" t="e">
        <f>_XLL.XPGETDATACELL(((XPQUERYDOC_4!$A40-3)*84)+(XPQUERYDOC_4!CF$1-1),"XPQUERYDOC_4")</f>
        <v>#NAME?</v>
      </c>
      <c r="CG40" t="e">
        <f>_XLL.XPGETDATACELL(((XPQUERYDOC_4!$A40-3)*84)+(XPQUERYDOC_4!CG$1-1),"XPQUERYDOC_4")</f>
        <v>#NAME?</v>
      </c>
      <c r="CH40" t="e">
        <f>_XLL.XPGETDATACELL(((XPQUERYDOC_4!$A40-3)*84)+(XPQUERYDOC_4!CH$1-1),"XPQUERYDOC_4")</f>
        <v>#NAME?</v>
      </c>
    </row>
    <row r="41" spans="2:86" ht="12.75">
      <c r="B41" t="e">
        <f>_XLL.XPGETDIMLABEL(2,17,"XPQUERYDOC_4")</f>
        <v>#NAME?</v>
      </c>
      <c r="C41" t="e">
        <f>_XLL.XPGETDATACELL(((XPQUERYDOC_4!$A41-3)*84)+(XPQUERYDOC_4!C$1-1),"XPQUERYDOC_4")</f>
        <v>#NAME?</v>
      </c>
      <c r="D41" t="e">
        <f>_XLL.XPGETDATACELL(((XPQUERYDOC_4!$A41-3)*84)+(XPQUERYDOC_4!D$1-1),"XPQUERYDOC_4")</f>
        <v>#NAME?</v>
      </c>
      <c r="E41" t="e">
        <f>_XLL.XPGETDATACELL(((XPQUERYDOC_4!$A41-3)*84)+(XPQUERYDOC_4!E$1-1),"XPQUERYDOC_4")</f>
        <v>#NAME?</v>
      </c>
      <c r="F41" t="e">
        <f>_XLL.XPGETDATACELL(((XPQUERYDOC_4!$A41-3)*84)+(XPQUERYDOC_4!F$1-1),"XPQUERYDOC_4")</f>
        <v>#NAME?</v>
      </c>
      <c r="G41" t="e">
        <f>_XLL.XPGETDATACELL(((XPQUERYDOC_4!$A41-3)*84)+(XPQUERYDOC_4!G$1-1),"XPQUERYDOC_4")</f>
        <v>#NAME?</v>
      </c>
      <c r="H41" t="e">
        <f>_XLL.XPGETDATACELL(((XPQUERYDOC_4!$A41-3)*84)+(XPQUERYDOC_4!H$1-1),"XPQUERYDOC_4")</f>
        <v>#NAME?</v>
      </c>
      <c r="I41" t="e">
        <f>_XLL.XPGETDATACELL(((XPQUERYDOC_4!$A41-3)*84)+(XPQUERYDOC_4!I$1-1),"XPQUERYDOC_4")</f>
        <v>#NAME?</v>
      </c>
      <c r="J41" t="e">
        <f>_XLL.XPGETDATACELL(((XPQUERYDOC_4!$A41-3)*84)+(XPQUERYDOC_4!J$1-1),"XPQUERYDOC_4")</f>
        <v>#NAME?</v>
      </c>
      <c r="K41" t="e">
        <f>_XLL.XPGETDATACELL(((XPQUERYDOC_4!$A41-3)*84)+(XPQUERYDOC_4!K$1-1),"XPQUERYDOC_4")</f>
        <v>#NAME?</v>
      </c>
      <c r="L41" t="e">
        <f>_XLL.XPGETDATACELL(((XPQUERYDOC_4!$A41-3)*84)+(XPQUERYDOC_4!L$1-1),"XPQUERYDOC_4")</f>
        <v>#NAME?</v>
      </c>
      <c r="M41" t="e">
        <f>_XLL.XPGETDATACELL(((XPQUERYDOC_4!$A41-3)*84)+(XPQUERYDOC_4!M$1-1),"XPQUERYDOC_4")</f>
        <v>#NAME?</v>
      </c>
      <c r="N41" t="e">
        <f>_XLL.XPGETDATACELL(((XPQUERYDOC_4!$A41-3)*84)+(XPQUERYDOC_4!N$1-1),"XPQUERYDOC_4")</f>
        <v>#NAME?</v>
      </c>
      <c r="O41" t="e">
        <f>_XLL.XPGETDATACELL(((XPQUERYDOC_4!$A41-3)*84)+(XPQUERYDOC_4!O$1-1),"XPQUERYDOC_4")</f>
        <v>#NAME?</v>
      </c>
      <c r="P41" t="e">
        <f>_XLL.XPGETDATACELL(((XPQUERYDOC_4!$A41-3)*84)+(XPQUERYDOC_4!P$1-1),"XPQUERYDOC_4")</f>
        <v>#NAME?</v>
      </c>
      <c r="Q41" t="e">
        <f>_XLL.XPGETDATACELL(((XPQUERYDOC_4!$A41-3)*84)+(XPQUERYDOC_4!Q$1-1),"XPQUERYDOC_4")</f>
        <v>#NAME?</v>
      </c>
      <c r="R41" t="e">
        <f>_XLL.XPGETDATACELL(((XPQUERYDOC_4!$A41-3)*84)+(XPQUERYDOC_4!R$1-1),"XPQUERYDOC_4")</f>
        <v>#NAME?</v>
      </c>
      <c r="S41" t="e">
        <f>_XLL.XPGETDATACELL(((XPQUERYDOC_4!$A41-3)*84)+(XPQUERYDOC_4!S$1-1),"XPQUERYDOC_4")</f>
        <v>#NAME?</v>
      </c>
      <c r="T41" t="e">
        <f>_XLL.XPGETDATACELL(((XPQUERYDOC_4!$A41-3)*84)+(XPQUERYDOC_4!T$1-1),"XPQUERYDOC_4")</f>
        <v>#NAME?</v>
      </c>
      <c r="U41" t="e">
        <f>_XLL.XPGETDATACELL(((XPQUERYDOC_4!$A41-3)*84)+(XPQUERYDOC_4!U$1-1),"XPQUERYDOC_4")</f>
        <v>#NAME?</v>
      </c>
      <c r="V41" t="e">
        <f>_XLL.XPGETDATACELL(((XPQUERYDOC_4!$A41-3)*84)+(XPQUERYDOC_4!V$1-1),"XPQUERYDOC_4")</f>
        <v>#NAME?</v>
      </c>
      <c r="W41" t="e">
        <f>_XLL.XPGETDATACELL(((XPQUERYDOC_4!$A41-3)*84)+(XPQUERYDOC_4!W$1-1),"XPQUERYDOC_4")</f>
        <v>#NAME?</v>
      </c>
      <c r="X41" t="e">
        <f>_XLL.XPGETDATACELL(((XPQUERYDOC_4!$A41-3)*84)+(XPQUERYDOC_4!X$1-1),"XPQUERYDOC_4")</f>
        <v>#NAME?</v>
      </c>
      <c r="Y41" t="e">
        <f>_XLL.XPGETDATACELL(((XPQUERYDOC_4!$A41-3)*84)+(XPQUERYDOC_4!Y$1-1),"XPQUERYDOC_4")</f>
        <v>#NAME?</v>
      </c>
      <c r="Z41" t="e">
        <f>_XLL.XPGETDATACELL(((XPQUERYDOC_4!$A41-3)*84)+(XPQUERYDOC_4!Z$1-1),"XPQUERYDOC_4")</f>
        <v>#NAME?</v>
      </c>
      <c r="AA41" t="e">
        <f>_XLL.XPGETDATACELL(((XPQUERYDOC_4!$A41-3)*84)+(XPQUERYDOC_4!AA$1-1),"XPQUERYDOC_4")</f>
        <v>#NAME?</v>
      </c>
      <c r="AB41" t="e">
        <f>_XLL.XPGETDATACELL(((XPQUERYDOC_4!$A41-3)*84)+(XPQUERYDOC_4!AB$1-1),"XPQUERYDOC_4")</f>
        <v>#NAME?</v>
      </c>
      <c r="AC41" t="e">
        <f>_XLL.XPGETDATACELL(((XPQUERYDOC_4!$A41-3)*84)+(XPQUERYDOC_4!AC$1-1),"XPQUERYDOC_4")</f>
        <v>#NAME?</v>
      </c>
      <c r="AD41" t="e">
        <f>_XLL.XPGETDATACELL(((XPQUERYDOC_4!$A41-3)*84)+(XPQUERYDOC_4!AD$1-1),"XPQUERYDOC_4")</f>
        <v>#NAME?</v>
      </c>
      <c r="AE41" t="e">
        <f>_XLL.XPGETDATACELL(((XPQUERYDOC_4!$A41-3)*84)+(XPQUERYDOC_4!AE$1-1),"XPQUERYDOC_4")</f>
        <v>#NAME?</v>
      </c>
      <c r="AF41" t="e">
        <f>_XLL.XPGETDATACELL(((XPQUERYDOC_4!$A41-3)*84)+(XPQUERYDOC_4!AF$1-1),"XPQUERYDOC_4")</f>
        <v>#NAME?</v>
      </c>
      <c r="AG41" t="e">
        <f>_XLL.XPGETDATACELL(((XPQUERYDOC_4!$A41-3)*84)+(XPQUERYDOC_4!AG$1-1),"XPQUERYDOC_4")</f>
        <v>#NAME?</v>
      </c>
      <c r="AH41" t="e">
        <f>_XLL.XPGETDATACELL(((XPQUERYDOC_4!$A41-3)*84)+(XPQUERYDOC_4!AH$1-1),"XPQUERYDOC_4")</f>
        <v>#NAME?</v>
      </c>
      <c r="AI41" t="e">
        <f>_XLL.XPGETDATACELL(((XPQUERYDOC_4!$A41-3)*84)+(XPQUERYDOC_4!AI$1-1),"XPQUERYDOC_4")</f>
        <v>#NAME?</v>
      </c>
      <c r="AJ41" t="e">
        <f>_XLL.XPGETDATACELL(((XPQUERYDOC_4!$A41-3)*84)+(XPQUERYDOC_4!AJ$1-1),"XPQUERYDOC_4")</f>
        <v>#NAME?</v>
      </c>
      <c r="AK41" t="e">
        <f>_XLL.XPGETDATACELL(((XPQUERYDOC_4!$A41-3)*84)+(XPQUERYDOC_4!AK$1-1),"XPQUERYDOC_4")</f>
        <v>#NAME?</v>
      </c>
      <c r="AL41" t="e">
        <f>_XLL.XPGETDATACELL(((XPQUERYDOC_4!$A41-3)*84)+(XPQUERYDOC_4!AL$1-1),"XPQUERYDOC_4")</f>
        <v>#NAME?</v>
      </c>
      <c r="AM41" t="e">
        <f>_XLL.XPGETDATACELL(((XPQUERYDOC_4!$A41-3)*84)+(XPQUERYDOC_4!AM$1-1),"XPQUERYDOC_4")</f>
        <v>#NAME?</v>
      </c>
      <c r="AN41" t="e">
        <f>_XLL.XPGETDATACELL(((XPQUERYDOC_4!$A41-3)*84)+(XPQUERYDOC_4!AN$1-1),"XPQUERYDOC_4")</f>
        <v>#NAME?</v>
      </c>
      <c r="AO41" t="e">
        <f>_XLL.XPGETDATACELL(((XPQUERYDOC_4!$A41-3)*84)+(XPQUERYDOC_4!AO$1-1),"XPQUERYDOC_4")</f>
        <v>#NAME?</v>
      </c>
      <c r="AP41" t="e">
        <f>_XLL.XPGETDATACELL(((XPQUERYDOC_4!$A41-3)*84)+(XPQUERYDOC_4!AP$1-1),"XPQUERYDOC_4")</f>
        <v>#NAME?</v>
      </c>
      <c r="AQ41" t="e">
        <f>_XLL.XPGETDATACELL(((XPQUERYDOC_4!$A41-3)*84)+(XPQUERYDOC_4!AQ$1-1),"XPQUERYDOC_4")</f>
        <v>#NAME?</v>
      </c>
      <c r="AR41" t="e">
        <f>_XLL.XPGETDATACELL(((XPQUERYDOC_4!$A41-3)*84)+(XPQUERYDOC_4!AR$1-1),"XPQUERYDOC_4")</f>
        <v>#NAME?</v>
      </c>
      <c r="AS41" t="e">
        <f>_XLL.XPGETDATACELL(((XPQUERYDOC_4!$A41-3)*84)+(XPQUERYDOC_4!AS$1-1),"XPQUERYDOC_4")</f>
        <v>#NAME?</v>
      </c>
      <c r="AT41" t="e">
        <f>_XLL.XPGETDATACELL(((XPQUERYDOC_4!$A41-3)*84)+(XPQUERYDOC_4!AT$1-1),"XPQUERYDOC_4")</f>
        <v>#NAME?</v>
      </c>
      <c r="AU41" t="e">
        <f>_XLL.XPGETDATACELL(((XPQUERYDOC_4!$A41-3)*84)+(XPQUERYDOC_4!AU$1-1),"XPQUERYDOC_4")</f>
        <v>#NAME?</v>
      </c>
      <c r="AV41" t="e">
        <f>_XLL.XPGETDATACELL(((XPQUERYDOC_4!$A41-3)*84)+(XPQUERYDOC_4!AV$1-1),"XPQUERYDOC_4")</f>
        <v>#NAME?</v>
      </c>
      <c r="AW41" t="e">
        <f>_XLL.XPGETDATACELL(((XPQUERYDOC_4!$A41-3)*84)+(XPQUERYDOC_4!AW$1-1),"XPQUERYDOC_4")</f>
        <v>#NAME?</v>
      </c>
      <c r="AX41" t="e">
        <f>_XLL.XPGETDATACELL(((XPQUERYDOC_4!$A41-3)*84)+(XPQUERYDOC_4!AX$1-1),"XPQUERYDOC_4")</f>
        <v>#NAME?</v>
      </c>
      <c r="AY41" t="e">
        <f>_XLL.XPGETDATACELL(((XPQUERYDOC_4!$A41-3)*84)+(XPQUERYDOC_4!AY$1-1),"XPQUERYDOC_4")</f>
        <v>#NAME?</v>
      </c>
      <c r="AZ41" t="e">
        <f>_XLL.XPGETDATACELL(((XPQUERYDOC_4!$A41-3)*84)+(XPQUERYDOC_4!AZ$1-1),"XPQUERYDOC_4")</f>
        <v>#NAME?</v>
      </c>
      <c r="BA41" t="e">
        <f>_XLL.XPGETDATACELL(((XPQUERYDOC_4!$A41-3)*84)+(XPQUERYDOC_4!BA$1-1),"XPQUERYDOC_4")</f>
        <v>#NAME?</v>
      </c>
      <c r="BB41" t="e">
        <f>_XLL.XPGETDATACELL(((XPQUERYDOC_4!$A41-3)*84)+(XPQUERYDOC_4!BB$1-1),"XPQUERYDOC_4")</f>
        <v>#NAME?</v>
      </c>
      <c r="BC41" t="e">
        <f>_XLL.XPGETDATACELL(((XPQUERYDOC_4!$A41-3)*84)+(XPQUERYDOC_4!BC$1-1),"XPQUERYDOC_4")</f>
        <v>#NAME?</v>
      </c>
      <c r="BD41" t="e">
        <f>_XLL.XPGETDATACELL(((XPQUERYDOC_4!$A41-3)*84)+(XPQUERYDOC_4!BD$1-1),"XPQUERYDOC_4")</f>
        <v>#NAME?</v>
      </c>
      <c r="BE41" t="e">
        <f>_XLL.XPGETDATACELL(((XPQUERYDOC_4!$A41-3)*84)+(XPQUERYDOC_4!BE$1-1),"XPQUERYDOC_4")</f>
        <v>#NAME?</v>
      </c>
      <c r="BF41" t="e">
        <f>_XLL.XPGETDATACELL(((XPQUERYDOC_4!$A41-3)*84)+(XPQUERYDOC_4!BF$1-1),"XPQUERYDOC_4")</f>
        <v>#NAME?</v>
      </c>
      <c r="BG41" t="e">
        <f>_XLL.XPGETDATACELL(((XPQUERYDOC_4!$A41-3)*84)+(XPQUERYDOC_4!BG$1-1),"XPQUERYDOC_4")</f>
        <v>#NAME?</v>
      </c>
      <c r="BH41" t="e">
        <f>_XLL.XPGETDATACELL(((XPQUERYDOC_4!$A41-3)*84)+(XPQUERYDOC_4!BH$1-1),"XPQUERYDOC_4")</f>
        <v>#NAME?</v>
      </c>
      <c r="BI41" t="e">
        <f>_XLL.XPGETDATACELL(((XPQUERYDOC_4!$A41-3)*84)+(XPQUERYDOC_4!BI$1-1),"XPQUERYDOC_4")</f>
        <v>#NAME?</v>
      </c>
      <c r="BJ41" t="e">
        <f>_XLL.XPGETDATACELL(((XPQUERYDOC_4!$A41-3)*84)+(XPQUERYDOC_4!BJ$1-1),"XPQUERYDOC_4")</f>
        <v>#NAME?</v>
      </c>
      <c r="BK41" t="e">
        <f>_XLL.XPGETDATACELL(((XPQUERYDOC_4!$A41-3)*84)+(XPQUERYDOC_4!BK$1-1),"XPQUERYDOC_4")</f>
        <v>#NAME?</v>
      </c>
      <c r="BL41" t="e">
        <f>_XLL.XPGETDATACELL(((XPQUERYDOC_4!$A41-3)*84)+(XPQUERYDOC_4!BL$1-1),"XPQUERYDOC_4")</f>
        <v>#NAME?</v>
      </c>
      <c r="BM41" t="e">
        <f>_XLL.XPGETDATACELL(((XPQUERYDOC_4!$A41-3)*84)+(XPQUERYDOC_4!BM$1-1),"XPQUERYDOC_4")</f>
        <v>#NAME?</v>
      </c>
      <c r="BN41" t="e">
        <f>_XLL.XPGETDATACELL(((XPQUERYDOC_4!$A41-3)*84)+(XPQUERYDOC_4!BN$1-1),"XPQUERYDOC_4")</f>
        <v>#NAME?</v>
      </c>
      <c r="BO41" t="e">
        <f>_XLL.XPGETDATACELL(((XPQUERYDOC_4!$A41-3)*84)+(XPQUERYDOC_4!BO$1-1),"XPQUERYDOC_4")</f>
        <v>#NAME?</v>
      </c>
      <c r="BP41" t="e">
        <f>_XLL.XPGETDATACELL(((XPQUERYDOC_4!$A41-3)*84)+(XPQUERYDOC_4!BP$1-1),"XPQUERYDOC_4")</f>
        <v>#NAME?</v>
      </c>
      <c r="BQ41" t="e">
        <f>_XLL.XPGETDATACELL(((XPQUERYDOC_4!$A41-3)*84)+(XPQUERYDOC_4!BQ$1-1),"XPQUERYDOC_4")</f>
        <v>#NAME?</v>
      </c>
      <c r="BR41" t="e">
        <f>_XLL.XPGETDATACELL(((XPQUERYDOC_4!$A41-3)*84)+(XPQUERYDOC_4!BR$1-1),"XPQUERYDOC_4")</f>
        <v>#NAME?</v>
      </c>
      <c r="BS41" t="e">
        <f>_XLL.XPGETDATACELL(((XPQUERYDOC_4!$A41-3)*84)+(XPQUERYDOC_4!BS$1-1),"XPQUERYDOC_4")</f>
        <v>#NAME?</v>
      </c>
      <c r="BT41" t="e">
        <f>_XLL.XPGETDATACELL(((XPQUERYDOC_4!$A41-3)*84)+(XPQUERYDOC_4!BT$1-1),"XPQUERYDOC_4")</f>
        <v>#NAME?</v>
      </c>
      <c r="BU41" t="e">
        <f>_XLL.XPGETDATACELL(((XPQUERYDOC_4!$A41-3)*84)+(XPQUERYDOC_4!BU$1-1),"XPQUERYDOC_4")</f>
        <v>#NAME?</v>
      </c>
      <c r="BV41" t="e">
        <f>_XLL.XPGETDATACELL(((XPQUERYDOC_4!$A41-3)*84)+(XPQUERYDOC_4!BV$1-1),"XPQUERYDOC_4")</f>
        <v>#NAME?</v>
      </c>
      <c r="BW41" t="e">
        <f>_XLL.XPGETDATACELL(((XPQUERYDOC_4!$A41-3)*84)+(XPQUERYDOC_4!BW$1-1),"XPQUERYDOC_4")</f>
        <v>#NAME?</v>
      </c>
      <c r="BX41" t="e">
        <f>_XLL.XPGETDATACELL(((XPQUERYDOC_4!$A41-3)*84)+(XPQUERYDOC_4!BX$1-1),"XPQUERYDOC_4")</f>
        <v>#NAME?</v>
      </c>
      <c r="BY41" t="e">
        <f>_XLL.XPGETDATACELL(((XPQUERYDOC_4!$A41-3)*84)+(XPQUERYDOC_4!BY$1-1),"XPQUERYDOC_4")</f>
        <v>#NAME?</v>
      </c>
      <c r="BZ41" t="e">
        <f>_XLL.XPGETDATACELL(((XPQUERYDOC_4!$A41-3)*84)+(XPQUERYDOC_4!BZ$1-1),"XPQUERYDOC_4")</f>
        <v>#NAME?</v>
      </c>
      <c r="CA41" t="e">
        <f>_XLL.XPGETDATACELL(((XPQUERYDOC_4!$A41-3)*84)+(XPQUERYDOC_4!CA$1-1),"XPQUERYDOC_4")</f>
        <v>#NAME?</v>
      </c>
      <c r="CB41" t="e">
        <f>_XLL.XPGETDATACELL(((XPQUERYDOC_4!$A41-3)*84)+(XPQUERYDOC_4!CB$1-1),"XPQUERYDOC_4")</f>
        <v>#NAME?</v>
      </c>
      <c r="CC41" t="e">
        <f>_XLL.XPGETDATACELL(((XPQUERYDOC_4!$A41-3)*84)+(XPQUERYDOC_4!CC$1-1),"XPQUERYDOC_4")</f>
        <v>#NAME?</v>
      </c>
      <c r="CD41" t="e">
        <f>_XLL.XPGETDATACELL(((XPQUERYDOC_4!$A41-3)*84)+(XPQUERYDOC_4!CD$1-1),"XPQUERYDOC_4")</f>
        <v>#NAME?</v>
      </c>
      <c r="CE41" t="e">
        <f>_XLL.XPGETDATACELL(((XPQUERYDOC_4!$A41-3)*84)+(XPQUERYDOC_4!CE$1-1),"XPQUERYDOC_4")</f>
        <v>#NAME?</v>
      </c>
      <c r="CF41" t="e">
        <f>_XLL.XPGETDATACELL(((XPQUERYDOC_4!$A41-3)*84)+(XPQUERYDOC_4!CF$1-1),"XPQUERYDOC_4")</f>
        <v>#NAME?</v>
      </c>
      <c r="CG41" t="e">
        <f>_XLL.XPGETDATACELL(((XPQUERYDOC_4!$A41-3)*84)+(XPQUERYDOC_4!CG$1-1),"XPQUERYDOC_4")</f>
        <v>#NAME?</v>
      </c>
      <c r="CH41" t="e">
        <f>_XLL.XPGETDATACELL(((XPQUERYDOC_4!$A41-3)*84)+(XPQUERYDOC_4!CH$1-1),"XPQUERYDOC_4")</f>
        <v>#NAME?</v>
      </c>
    </row>
    <row r="42" spans="2:86" ht="12.75">
      <c r="B42" t="e">
        <f>_XLL.XPGETDIMLABEL(2,18,"XPQUERYDOC_4")</f>
        <v>#NAME?</v>
      </c>
      <c r="C42" t="e">
        <f>_XLL.XPGETDATACELL(((XPQUERYDOC_4!$A42-3)*84)+(XPQUERYDOC_4!C$1-1),"XPQUERYDOC_4")</f>
        <v>#NAME?</v>
      </c>
      <c r="D42" t="e">
        <f>_XLL.XPGETDATACELL(((XPQUERYDOC_4!$A42-3)*84)+(XPQUERYDOC_4!D$1-1),"XPQUERYDOC_4")</f>
        <v>#NAME?</v>
      </c>
      <c r="E42" t="e">
        <f>_XLL.XPGETDATACELL(((XPQUERYDOC_4!$A42-3)*84)+(XPQUERYDOC_4!E$1-1),"XPQUERYDOC_4")</f>
        <v>#NAME?</v>
      </c>
      <c r="F42" t="e">
        <f>_XLL.XPGETDATACELL(((XPQUERYDOC_4!$A42-3)*84)+(XPQUERYDOC_4!F$1-1),"XPQUERYDOC_4")</f>
        <v>#NAME?</v>
      </c>
      <c r="G42" t="e">
        <f>_XLL.XPGETDATACELL(((XPQUERYDOC_4!$A42-3)*84)+(XPQUERYDOC_4!G$1-1),"XPQUERYDOC_4")</f>
        <v>#NAME?</v>
      </c>
      <c r="H42" t="e">
        <f>_XLL.XPGETDATACELL(((XPQUERYDOC_4!$A42-3)*84)+(XPQUERYDOC_4!H$1-1),"XPQUERYDOC_4")</f>
        <v>#NAME?</v>
      </c>
      <c r="I42" t="e">
        <f>_XLL.XPGETDATACELL(((XPQUERYDOC_4!$A42-3)*84)+(XPQUERYDOC_4!I$1-1),"XPQUERYDOC_4")</f>
        <v>#NAME?</v>
      </c>
      <c r="J42" t="e">
        <f>_XLL.XPGETDATACELL(((XPQUERYDOC_4!$A42-3)*84)+(XPQUERYDOC_4!J$1-1),"XPQUERYDOC_4")</f>
        <v>#NAME?</v>
      </c>
      <c r="K42" t="e">
        <f>_XLL.XPGETDATACELL(((XPQUERYDOC_4!$A42-3)*84)+(XPQUERYDOC_4!K$1-1),"XPQUERYDOC_4")</f>
        <v>#NAME?</v>
      </c>
      <c r="L42" t="e">
        <f>_XLL.XPGETDATACELL(((XPQUERYDOC_4!$A42-3)*84)+(XPQUERYDOC_4!L$1-1),"XPQUERYDOC_4")</f>
        <v>#NAME?</v>
      </c>
      <c r="M42" t="e">
        <f>_XLL.XPGETDATACELL(((XPQUERYDOC_4!$A42-3)*84)+(XPQUERYDOC_4!M$1-1),"XPQUERYDOC_4")</f>
        <v>#NAME?</v>
      </c>
      <c r="N42" t="e">
        <f>_XLL.XPGETDATACELL(((XPQUERYDOC_4!$A42-3)*84)+(XPQUERYDOC_4!N$1-1),"XPQUERYDOC_4")</f>
        <v>#NAME?</v>
      </c>
      <c r="O42" t="e">
        <f>_XLL.XPGETDATACELL(((XPQUERYDOC_4!$A42-3)*84)+(XPQUERYDOC_4!O$1-1),"XPQUERYDOC_4")</f>
        <v>#NAME?</v>
      </c>
      <c r="P42" t="e">
        <f>_XLL.XPGETDATACELL(((XPQUERYDOC_4!$A42-3)*84)+(XPQUERYDOC_4!P$1-1),"XPQUERYDOC_4")</f>
        <v>#NAME?</v>
      </c>
      <c r="Q42" t="e">
        <f>_XLL.XPGETDATACELL(((XPQUERYDOC_4!$A42-3)*84)+(XPQUERYDOC_4!Q$1-1),"XPQUERYDOC_4")</f>
        <v>#NAME?</v>
      </c>
      <c r="R42" t="e">
        <f>_XLL.XPGETDATACELL(((XPQUERYDOC_4!$A42-3)*84)+(XPQUERYDOC_4!R$1-1),"XPQUERYDOC_4")</f>
        <v>#NAME?</v>
      </c>
      <c r="S42" t="e">
        <f>_XLL.XPGETDATACELL(((XPQUERYDOC_4!$A42-3)*84)+(XPQUERYDOC_4!S$1-1),"XPQUERYDOC_4")</f>
        <v>#NAME?</v>
      </c>
      <c r="T42" t="e">
        <f>_XLL.XPGETDATACELL(((XPQUERYDOC_4!$A42-3)*84)+(XPQUERYDOC_4!T$1-1),"XPQUERYDOC_4")</f>
        <v>#NAME?</v>
      </c>
      <c r="U42" t="e">
        <f>_XLL.XPGETDATACELL(((XPQUERYDOC_4!$A42-3)*84)+(XPQUERYDOC_4!U$1-1),"XPQUERYDOC_4")</f>
        <v>#NAME?</v>
      </c>
      <c r="V42" t="e">
        <f>_XLL.XPGETDATACELL(((XPQUERYDOC_4!$A42-3)*84)+(XPQUERYDOC_4!V$1-1),"XPQUERYDOC_4")</f>
        <v>#NAME?</v>
      </c>
      <c r="W42" t="e">
        <f>_XLL.XPGETDATACELL(((XPQUERYDOC_4!$A42-3)*84)+(XPQUERYDOC_4!W$1-1),"XPQUERYDOC_4")</f>
        <v>#NAME?</v>
      </c>
      <c r="X42" t="e">
        <f>_XLL.XPGETDATACELL(((XPQUERYDOC_4!$A42-3)*84)+(XPQUERYDOC_4!X$1-1),"XPQUERYDOC_4")</f>
        <v>#NAME?</v>
      </c>
      <c r="Y42" t="e">
        <f>_XLL.XPGETDATACELL(((XPQUERYDOC_4!$A42-3)*84)+(XPQUERYDOC_4!Y$1-1),"XPQUERYDOC_4")</f>
        <v>#NAME?</v>
      </c>
      <c r="Z42" t="e">
        <f>_XLL.XPGETDATACELL(((XPQUERYDOC_4!$A42-3)*84)+(XPQUERYDOC_4!Z$1-1),"XPQUERYDOC_4")</f>
        <v>#NAME?</v>
      </c>
      <c r="AA42" t="e">
        <f>_XLL.XPGETDATACELL(((XPQUERYDOC_4!$A42-3)*84)+(XPQUERYDOC_4!AA$1-1),"XPQUERYDOC_4")</f>
        <v>#NAME?</v>
      </c>
      <c r="AB42" t="e">
        <f>_XLL.XPGETDATACELL(((XPQUERYDOC_4!$A42-3)*84)+(XPQUERYDOC_4!AB$1-1),"XPQUERYDOC_4")</f>
        <v>#NAME?</v>
      </c>
      <c r="AC42" t="e">
        <f>_XLL.XPGETDATACELL(((XPQUERYDOC_4!$A42-3)*84)+(XPQUERYDOC_4!AC$1-1),"XPQUERYDOC_4")</f>
        <v>#NAME?</v>
      </c>
      <c r="AD42" t="e">
        <f>_XLL.XPGETDATACELL(((XPQUERYDOC_4!$A42-3)*84)+(XPQUERYDOC_4!AD$1-1),"XPQUERYDOC_4")</f>
        <v>#NAME?</v>
      </c>
      <c r="AE42" t="e">
        <f>_XLL.XPGETDATACELL(((XPQUERYDOC_4!$A42-3)*84)+(XPQUERYDOC_4!AE$1-1),"XPQUERYDOC_4")</f>
        <v>#NAME?</v>
      </c>
      <c r="AF42" t="e">
        <f>_XLL.XPGETDATACELL(((XPQUERYDOC_4!$A42-3)*84)+(XPQUERYDOC_4!AF$1-1),"XPQUERYDOC_4")</f>
        <v>#NAME?</v>
      </c>
      <c r="AG42" t="e">
        <f>_XLL.XPGETDATACELL(((XPQUERYDOC_4!$A42-3)*84)+(XPQUERYDOC_4!AG$1-1),"XPQUERYDOC_4")</f>
        <v>#NAME?</v>
      </c>
      <c r="AH42" t="e">
        <f>_XLL.XPGETDATACELL(((XPQUERYDOC_4!$A42-3)*84)+(XPQUERYDOC_4!AH$1-1),"XPQUERYDOC_4")</f>
        <v>#NAME?</v>
      </c>
      <c r="AI42" t="e">
        <f>_XLL.XPGETDATACELL(((XPQUERYDOC_4!$A42-3)*84)+(XPQUERYDOC_4!AI$1-1),"XPQUERYDOC_4")</f>
        <v>#NAME?</v>
      </c>
      <c r="AJ42" t="e">
        <f>_XLL.XPGETDATACELL(((XPQUERYDOC_4!$A42-3)*84)+(XPQUERYDOC_4!AJ$1-1),"XPQUERYDOC_4")</f>
        <v>#NAME?</v>
      </c>
      <c r="AK42" t="e">
        <f>_XLL.XPGETDATACELL(((XPQUERYDOC_4!$A42-3)*84)+(XPQUERYDOC_4!AK$1-1),"XPQUERYDOC_4")</f>
        <v>#NAME?</v>
      </c>
      <c r="AL42" t="e">
        <f>_XLL.XPGETDATACELL(((XPQUERYDOC_4!$A42-3)*84)+(XPQUERYDOC_4!AL$1-1),"XPQUERYDOC_4")</f>
        <v>#NAME?</v>
      </c>
      <c r="AM42" t="e">
        <f>_XLL.XPGETDATACELL(((XPQUERYDOC_4!$A42-3)*84)+(XPQUERYDOC_4!AM$1-1),"XPQUERYDOC_4")</f>
        <v>#NAME?</v>
      </c>
      <c r="AN42" t="e">
        <f>_XLL.XPGETDATACELL(((XPQUERYDOC_4!$A42-3)*84)+(XPQUERYDOC_4!AN$1-1),"XPQUERYDOC_4")</f>
        <v>#NAME?</v>
      </c>
      <c r="AO42" t="e">
        <f>_XLL.XPGETDATACELL(((XPQUERYDOC_4!$A42-3)*84)+(XPQUERYDOC_4!AO$1-1),"XPQUERYDOC_4")</f>
        <v>#NAME?</v>
      </c>
      <c r="AP42" t="e">
        <f>_XLL.XPGETDATACELL(((XPQUERYDOC_4!$A42-3)*84)+(XPQUERYDOC_4!AP$1-1),"XPQUERYDOC_4")</f>
        <v>#NAME?</v>
      </c>
      <c r="AQ42" t="e">
        <f>_XLL.XPGETDATACELL(((XPQUERYDOC_4!$A42-3)*84)+(XPQUERYDOC_4!AQ$1-1),"XPQUERYDOC_4")</f>
        <v>#NAME?</v>
      </c>
      <c r="AR42" t="e">
        <f>_XLL.XPGETDATACELL(((XPQUERYDOC_4!$A42-3)*84)+(XPQUERYDOC_4!AR$1-1),"XPQUERYDOC_4")</f>
        <v>#NAME?</v>
      </c>
      <c r="AS42" t="e">
        <f>_XLL.XPGETDATACELL(((XPQUERYDOC_4!$A42-3)*84)+(XPQUERYDOC_4!AS$1-1),"XPQUERYDOC_4")</f>
        <v>#NAME?</v>
      </c>
      <c r="AT42" t="e">
        <f>_XLL.XPGETDATACELL(((XPQUERYDOC_4!$A42-3)*84)+(XPQUERYDOC_4!AT$1-1),"XPQUERYDOC_4")</f>
        <v>#NAME?</v>
      </c>
      <c r="AU42" t="e">
        <f>_XLL.XPGETDATACELL(((XPQUERYDOC_4!$A42-3)*84)+(XPQUERYDOC_4!AU$1-1),"XPQUERYDOC_4")</f>
        <v>#NAME?</v>
      </c>
      <c r="AV42" t="e">
        <f>_XLL.XPGETDATACELL(((XPQUERYDOC_4!$A42-3)*84)+(XPQUERYDOC_4!AV$1-1),"XPQUERYDOC_4")</f>
        <v>#NAME?</v>
      </c>
      <c r="AW42" t="e">
        <f>_XLL.XPGETDATACELL(((XPQUERYDOC_4!$A42-3)*84)+(XPQUERYDOC_4!AW$1-1),"XPQUERYDOC_4")</f>
        <v>#NAME?</v>
      </c>
      <c r="AX42" t="e">
        <f>_XLL.XPGETDATACELL(((XPQUERYDOC_4!$A42-3)*84)+(XPQUERYDOC_4!AX$1-1),"XPQUERYDOC_4")</f>
        <v>#NAME?</v>
      </c>
      <c r="AY42" t="e">
        <f>_XLL.XPGETDATACELL(((XPQUERYDOC_4!$A42-3)*84)+(XPQUERYDOC_4!AY$1-1),"XPQUERYDOC_4")</f>
        <v>#NAME?</v>
      </c>
      <c r="AZ42" t="e">
        <f>_XLL.XPGETDATACELL(((XPQUERYDOC_4!$A42-3)*84)+(XPQUERYDOC_4!AZ$1-1),"XPQUERYDOC_4")</f>
        <v>#NAME?</v>
      </c>
      <c r="BA42" t="e">
        <f>_XLL.XPGETDATACELL(((XPQUERYDOC_4!$A42-3)*84)+(XPQUERYDOC_4!BA$1-1),"XPQUERYDOC_4")</f>
        <v>#NAME?</v>
      </c>
      <c r="BB42" t="e">
        <f>_XLL.XPGETDATACELL(((XPQUERYDOC_4!$A42-3)*84)+(XPQUERYDOC_4!BB$1-1),"XPQUERYDOC_4")</f>
        <v>#NAME?</v>
      </c>
      <c r="BC42" t="e">
        <f>_XLL.XPGETDATACELL(((XPQUERYDOC_4!$A42-3)*84)+(XPQUERYDOC_4!BC$1-1),"XPQUERYDOC_4")</f>
        <v>#NAME?</v>
      </c>
      <c r="BD42" t="e">
        <f>_XLL.XPGETDATACELL(((XPQUERYDOC_4!$A42-3)*84)+(XPQUERYDOC_4!BD$1-1),"XPQUERYDOC_4")</f>
        <v>#NAME?</v>
      </c>
      <c r="BE42" t="e">
        <f>_XLL.XPGETDATACELL(((XPQUERYDOC_4!$A42-3)*84)+(XPQUERYDOC_4!BE$1-1),"XPQUERYDOC_4")</f>
        <v>#NAME?</v>
      </c>
      <c r="BF42" t="e">
        <f>_XLL.XPGETDATACELL(((XPQUERYDOC_4!$A42-3)*84)+(XPQUERYDOC_4!BF$1-1),"XPQUERYDOC_4")</f>
        <v>#NAME?</v>
      </c>
      <c r="BG42" t="e">
        <f>_XLL.XPGETDATACELL(((XPQUERYDOC_4!$A42-3)*84)+(XPQUERYDOC_4!BG$1-1),"XPQUERYDOC_4")</f>
        <v>#NAME?</v>
      </c>
      <c r="BH42" t="e">
        <f>_XLL.XPGETDATACELL(((XPQUERYDOC_4!$A42-3)*84)+(XPQUERYDOC_4!BH$1-1),"XPQUERYDOC_4")</f>
        <v>#NAME?</v>
      </c>
      <c r="BI42" t="e">
        <f>_XLL.XPGETDATACELL(((XPQUERYDOC_4!$A42-3)*84)+(XPQUERYDOC_4!BI$1-1),"XPQUERYDOC_4")</f>
        <v>#NAME?</v>
      </c>
      <c r="BJ42" t="e">
        <f>_XLL.XPGETDATACELL(((XPQUERYDOC_4!$A42-3)*84)+(XPQUERYDOC_4!BJ$1-1),"XPQUERYDOC_4")</f>
        <v>#NAME?</v>
      </c>
      <c r="BK42" t="e">
        <f>_XLL.XPGETDATACELL(((XPQUERYDOC_4!$A42-3)*84)+(XPQUERYDOC_4!BK$1-1),"XPQUERYDOC_4")</f>
        <v>#NAME?</v>
      </c>
      <c r="BL42" t="e">
        <f>_XLL.XPGETDATACELL(((XPQUERYDOC_4!$A42-3)*84)+(XPQUERYDOC_4!BL$1-1),"XPQUERYDOC_4")</f>
        <v>#NAME?</v>
      </c>
      <c r="BM42" t="e">
        <f>_XLL.XPGETDATACELL(((XPQUERYDOC_4!$A42-3)*84)+(XPQUERYDOC_4!BM$1-1),"XPQUERYDOC_4")</f>
        <v>#NAME?</v>
      </c>
      <c r="BN42" t="e">
        <f>_XLL.XPGETDATACELL(((XPQUERYDOC_4!$A42-3)*84)+(XPQUERYDOC_4!BN$1-1),"XPQUERYDOC_4")</f>
        <v>#NAME?</v>
      </c>
      <c r="BO42" t="e">
        <f>_XLL.XPGETDATACELL(((XPQUERYDOC_4!$A42-3)*84)+(XPQUERYDOC_4!BO$1-1),"XPQUERYDOC_4")</f>
        <v>#NAME?</v>
      </c>
      <c r="BP42" t="e">
        <f>_XLL.XPGETDATACELL(((XPQUERYDOC_4!$A42-3)*84)+(XPQUERYDOC_4!BP$1-1),"XPQUERYDOC_4")</f>
        <v>#NAME?</v>
      </c>
      <c r="BQ42" t="e">
        <f>_XLL.XPGETDATACELL(((XPQUERYDOC_4!$A42-3)*84)+(XPQUERYDOC_4!BQ$1-1),"XPQUERYDOC_4")</f>
        <v>#NAME?</v>
      </c>
      <c r="BR42" t="e">
        <f>_XLL.XPGETDATACELL(((XPQUERYDOC_4!$A42-3)*84)+(XPQUERYDOC_4!BR$1-1),"XPQUERYDOC_4")</f>
        <v>#NAME?</v>
      </c>
      <c r="BS42" t="e">
        <f>_XLL.XPGETDATACELL(((XPQUERYDOC_4!$A42-3)*84)+(XPQUERYDOC_4!BS$1-1),"XPQUERYDOC_4")</f>
        <v>#NAME?</v>
      </c>
      <c r="BT42" t="e">
        <f>_XLL.XPGETDATACELL(((XPQUERYDOC_4!$A42-3)*84)+(XPQUERYDOC_4!BT$1-1),"XPQUERYDOC_4")</f>
        <v>#NAME?</v>
      </c>
      <c r="BU42" t="e">
        <f>_XLL.XPGETDATACELL(((XPQUERYDOC_4!$A42-3)*84)+(XPQUERYDOC_4!BU$1-1),"XPQUERYDOC_4")</f>
        <v>#NAME?</v>
      </c>
      <c r="BV42" t="e">
        <f>_XLL.XPGETDATACELL(((XPQUERYDOC_4!$A42-3)*84)+(XPQUERYDOC_4!BV$1-1),"XPQUERYDOC_4")</f>
        <v>#NAME?</v>
      </c>
      <c r="BW42" t="e">
        <f>_XLL.XPGETDATACELL(((XPQUERYDOC_4!$A42-3)*84)+(XPQUERYDOC_4!BW$1-1),"XPQUERYDOC_4")</f>
        <v>#NAME?</v>
      </c>
      <c r="BX42" t="e">
        <f>_XLL.XPGETDATACELL(((XPQUERYDOC_4!$A42-3)*84)+(XPQUERYDOC_4!BX$1-1),"XPQUERYDOC_4")</f>
        <v>#NAME?</v>
      </c>
      <c r="BY42" t="e">
        <f>_XLL.XPGETDATACELL(((XPQUERYDOC_4!$A42-3)*84)+(XPQUERYDOC_4!BY$1-1),"XPQUERYDOC_4")</f>
        <v>#NAME?</v>
      </c>
      <c r="BZ42" t="e">
        <f>_XLL.XPGETDATACELL(((XPQUERYDOC_4!$A42-3)*84)+(XPQUERYDOC_4!BZ$1-1),"XPQUERYDOC_4")</f>
        <v>#NAME?</v>
      </c>
      <c r="CA42" t="e">
        <f>_XLL.XPGETDATACELL(((XPQUERYDOC_4!$A42-3)*84)+(XPQUERYDOC_4!CA$1-1),"XPQUERYDOC_4")</f>
        <v>#NAME?</v>
      </c>
      <c r="CB42" t="e">
        <f>_XLL.XPGETDATACELL(((XPQUERYDOC_4!$A42-3)*84)+(XPQUERYDOC_4!CB$1-1),"XPQUERYDOC_4")</f>
        <v>#NAME?</v>
      </c>
      <c r="CC42" t="e">
        <f>_XLL.XPGETDATACELL(((XPQUERYDOC_4!$A42-3)*84)+(XPQUERYDOC_4!CC$1-1),"XPQUERYDOC_4")</f>
        <v>#NAME?</v>
      </c>
      <c r="CD42" t="e">
        <f>_XLL.XPGETDATACELL(((XPQUERYDOC_4!$A42-3)*84)+(XPQUERYDOC_4!CD$1-1),"XPQUERYDOC_4")</f>
        <v>#NAME?</v>
      </c>
      <c r="CE42" t="e">
        <f>_XLL.XPGETDATACELL(((XPQUERYDOC_4!$A42-3)*84)+(XPQUERYDOC_4!CE$1-1),"XPQUERYDOC_4")</f>
        <v>#NAME?</v>
      </c>
      <c r="CF42" t="e">
        <f>_XLL.XPGETDATACELL(((XPQUERYDOC_4!$A42-3)*84)+(XPQUERYDOC_4!CF$1-1),"XPQUERYDOC_4")</f>
        <v>#NAME?</v>
      </c>
      <c r="CG42" t="e">
        <f>_XLL.XPGETDATACELL(((XPQUERYDOC_4!$A42-3)*84)+(XPQUERYDOC_4!CG$1-1),"XPQUERYDOC_4")</f>
        <v>#NAME?</v>
      </c>
      <c r="CH42" t="e">
        <f>_XLL.XPGETDATACELL(((XPQUERYDOC_4!$A42-3)*84)+(XPQUERYDOC_4!CH$1-1),"XPQUERYDOC_4")</f>
        <v>#NAME?</v>
      </c>
    </row>
    <row r="43" spans="1:86" ht="12.75">
      <c r="A43" t="e">
        <f>_XLL.XPGETDIMLABEL(3,2,"XPQUERYDOC_4")</f>
        <v>#NAME?</v>
      </c>
      <c r="B43" t="e">
        <f>_XLL.XPGETDIMLABEL(2,0,"XPQUERYDOC_4")</f>
        <v>#NAME?</v>
      </c>
      <c r="C43" t="e">
        <f>_XLL.XPGETDATACELL(((XPQUERYDOC_4!$A43-3)*84)+(XPQUERYDOC_4!C$1-1),"XPQUERYDOC_4")</f>
        <v>#NAME?</v>
      </c>
      <c r="D43" t="e">
        <f>_XLL.XPGETDATACELL(((XPQUERYDOC_4!$A43-3)*84)+(XPQUERYDOC_4!D$1-1),"XPQUERYDOC_4")</f>
        <v>#NAME?</v>
      </c>
      <c r="E43" t="e">
        <f>_XLL.XPGETDATACELL(((XPQUERYDOC_4!$A43-3)*84)+(XPQUERYDOC_4!E$1-1),"XPQUERYDOC_4")</f>
        <v>#NAME?</v>
      </c>
      <c r="F43" t="e">
        <f>_XLL.XPGETDATACELL(((XPQUERYDOC_4!$A43-3)*84)+(XPQUERYDOC_4!F$1-1),"XPQUERYDOC_4")</f>
        <v>#NAME?</v>
      </c>
      <c r="G43" t="e">
        <f>_XLL.XPGETDATACELL(((XPQUERYDOC_4!$A43-3)*84)+(XPQUERYDOC_4!G$1-1),"XPQUERYDOC_4")</f>
        <v>#NAME?</v>
      </c>
      <c r="H43" t="e">
        <f>_XLL.XPGETDATACELL(((XPQUERYDOC_4!$A43-3)*84)+(XPQUERYDOC_4!H$1-1),"XPQUERYDOC_4")</f>
        <v>#NAME?</v>
      </c>
      <c r="I43" t="e">
        <f>_XLL.XPGETDATACELL(((XPQUERYDOC_4!$A43-3)*84)+(XPQUERYDOC_4!I$1-1),"XPQUERYDOC_4")</f>
        <v>#NAME?</v>
      </c>
      <c r="J43" t="e">
        <f>_XLL.XPGETDATACELL(((XPQUERYDOC_4!$A43-3)*84)+(XPQUERYDOC_4!J$1-1),"XPQUERYDOC_4")</f>
        <v>#NAME?</v>
      </c>
      <c r="K43" t="e">
        <f>_XLL.XPGETDATACELL(((XPQUERYDOC_4!$A43-3)*84)+(XPQUERYDOC_4!K$1-1),"XPQUERYDOC_4")</f>
        <v>#NAME?</v>
      </c>
      <c r="L43" t="e">
        <f>_XLL.XPGETDATACELL(((XPQUERYDOC_4!$A43-3)*84)+(XPQUERYDOC_4!L$1-1),"XPQUERYDOC_4")</f>
        <v>#NAME?</v>
      </c>
      <c r="M43" t="e">
        <f>_XLL.XPGETDATACELL(((XPQUERYDOC_4!$A43-3)*84)+(XPQUERYDOC_4!M$1-1),"XPQUERYDOC_4")</f>
        <v>#NAME?</v>
      </c>
      <c r="N43" t="e">
        <f>_XLL.XPGETDATACELL(((XPQUERYDOC_4!$A43-3)*84)+(XPQUERYDOC_4!N$1-1),"XPQUERYDOC_4")</f>
        <v>#NAME?</v>
      </c>
      <c r="O43" t="e">
        <f>_XLL.XPGETDATACELL(((XPQUERYDOC_4!$A43-3)*84)+(XPQUERYDOC_4!O$1-1),"XPQUERYDOC_4")</f>
        <v>#NAME?</v>
      </c>
      <c r="P43" t="e">
        <f>_XLL.XPGETDATACELL(((XPQUERYDOC_4!$A43-3)*84)+(XPQUERYDOC_4!P$1-1),"XPQUERYDOC_4")</f>
        <v>#NAME?</v>
      </c>
      <c r="Q43" t="e">
        <f>_XLL.XPGETDATACELL(((XPQUERYDOC_4!$A43-3)*84)+(XPQUERYDOC_4!Q$1-1),"XPQUERYDOC_4")</f>
        <v>#NAME?</v>
      </c>
      <c r="R43" t="e">
        <f>_XLL.XPGETDATACELL(((XPQUERYDOC_4!$A43-3)*84)+(XPQUERYDOC_4!R$1-1),"XPQUERYDOC_4")</f>
        <v>#NAME?</v>
      </c>
      <c r="S43" t="e">
        <f>_XLL.XPGETDATACELL(((XPQUERYDOC_4!$A43-3)*84)+(XPQUERYDOC_4!S$1-1),"XPQUERYDOC_4")</f>
        <v>#NAME?</v>
      </c>
      <c r="T43" t="e">
        <f>_XLL.XPGETDATACELL(((XPQUERYDOC_4!$A43-3)*84)+(XPQUERYDOC_4!T$1-1),"XPQUERYDOC_4")</f>
        <v>#NAME?</v>
      </c>
      <c r="U43" t="e">
        <f>_XLL.XPGETDATACELL(((XPQUERYDOC_4!$A43-3)*84)+(XPQUERYDOC_4!U$1-1),"XPQUERYDOC_4")</f>
        <v>#NAME?</v>
      </c>
      <c r="V43" t="e">
        <f>_XLL.XPGETDATACELL(((XPQUERYDOC_4!$A43-3)*84)+(XPQUERYDOC_4!V$1-1),"XPQUERYDOC_4")</f>
        <v>#NAME?</v>
      </c>
      <c r="W43" t="e">
        <f>_XLL.XPGETDATACELL(((XPQUERYDOC_4!$A43-3)*84)+(XPQUERYDOC_4!W$1-1),"XPQUERYDOC_4")</f>
        <v>#NAME?</v>
      </c>
      <c r="X43" t="e">
        <f>_XLL.XPGETDATACELL(((XPQUERYDOC_4!$A43-3)*84)+(XPQUERYDOC_4!X$1-1),"XPQUERYDOC_4")</f>
        <v>#NAME?</v>
      </c>
      <c r="Y43" t="e">
        <f>_XLL.XPGETDATACELL(((XPQUERYDOC_4!$A43-3)*84)+(XPQUERYDOC_4!Y$1-1),"XPQUERYDOC_4")</f>
        <v>#NAME?</v>
      </c>
      <c r="Z43" t="e">
        <f>_XLL.XPGETDATACELL(((XPQUERYDOC_4!$A43-3)*84)+(XPQUERYDOC_4!Z$1-1),"XPQUERYDOC_4")</f>
        <v>#NAME?</v>
      </c>
      <c r="AA43" t="e">
        <f>_XLL.XPGETDATACELL(((XPQUERYDOC_4!$A43-3)*84)+(XPQUERYDOC_4!AA$1-1),"XPQUERYDOC_4")</f>
        <v>#NAME?</v>
      </c>
      <c r="AB43" t="e">
        <f>_XLL.XPGETDATACELL(((XPQUERYDOC_4!$A43-3)*84)+(XPQUERYDOC_4!AB$1-1),"XPQUERYDOC_4")</f>
        <v>#NAME?</v>
      </c>
      <c r="AC43" t="e">
        <f>_XLL.XPGETDATACELL(((XPQUERYDOC_4!$A43-3)*84)+(XPQUERYDOC_4!AC$1-1),"XPQUERYDOC_4")</f>
        <v>#NAME?</v>
      </c>
      <c r="AD43" t="e">
        <f>_XLL.XPGETDATACELL(((XPQUERYDOC_4!$A43-3)*84)+(XPQUERYDOC_4!AD$1-1),"XPQUERYDOC_4")</f>
        <v>#NAME?</v>
      </c>
      <c r="AE43" t="e">
        <f>_XLL.XPGETDATACELL(((XPQUERYDOC_4!$A43-3)*84)+(XPQUERYDOC_4!AE$1-1),"XPQUERYDOC_4")</f>
        <v>#NAME?</v>
      </c>
      <c r="AF43" t="e">
        <f>_XLL.XPGETDATACELL(((XPQUERYDOC_4!$A43-3)*84)+(XPQUERYDOC_4!AF$1-1),"XPQUERYDOC_4")</f>
        <v>#NAME?</v>
      </c>
      <c r="AG43" t="e">
        <f>_XLL.XPGETDATACELL(((XPQUERYDOC_4!$A43-3)*84)+(XPQUERYDOC_4!AG$1-1),"XPQUERYDOC_4")</f>
        <v>#NAME?</v>
      </c>
      <c r="AH43" t="e">
        <f>_XLL.XPGETDATACELL(((XPQUERYDOC_4!$A43-3)*84)+(XPQUERYDOC_4!AH$1-1),"XPQUERYDOC_4")</f>
        <v>#NAME?</v>
      </c>
      <c r="AI43" t="e">
        <f>_XLL.XPGETDATACELL(((XPQUERYDOC_4!$A43-3)*84)+(XPQUERYDOC_4!AI$1-1),"XPQUERYDOC_4")</f>
        <v>#NAME?</v>
      </c>
      <c r="AJ43" t="e">
        <f>_XLL.XPGETDATACELL(((XPQUERYDOC_4!$A43-3)*84)+(XPQUERYDOC_4!AJ$1-1),"XPQUERYDOC_4")</f>
        <v>#NAME?</v>
      </c>
      <c r="AK43" t="e">
        <f>_XLL.XPGETDATACELL(((XPQUERYDOC_4!$A43-3)*84)+(XPQUERYDOC_4!AK$1-1),"XPQUERYDOC_4")</f>
        <v>#NAME?</v>
      </c>
      <c r="AL43" t="e">
        <f>_XLL.XPGETDATACELL(((XPQUERYDOC_4!$A43-3)*84)+(XPQUERYDOC_4!AL$1-1),"XPQUERYDOC_4")</f>
        <v>#NAME?</v>
      </c>
      <c r="AM43" t="e">
        <f>_XLL.XPGETDATACELL(((XPQUERYDOC_4!$A43-3)*84)+(XPQUERYDOC_4!AM$1-1),"XPQUERYDOC_4")</f>
        <v>#NAME?</v>
      </c>
      <c r="AN43" t="e">
        <f>_XLL.XPGETDATACELL(((XPQUERYDOC_4!$A43-3)*84)+(XPQUERYDOC_4!AN$1-1),"XPQUERYDOC_4")</f>
        <v>#NAME?</v>
      </c>
      <c r="AO43" t="e">
        <f>_XLL.XPGETDATACELL(((XPQUERYDOC_4!$A43-3)*84)+(XPQUERYDOC_4!AO$1-1),"XPQUERYDOC_4")</f>
        <v>#NAME?</v>
      </c>
      <c r="AP43" t="e">
        <f>_XLL.XPGETDATACELL(((XPQUERYDOC_4!$A43-3)*84)+(XPQUERYDOC_4!AP$1-1),"XPQUERYDOC_4")</f>
        <v>#NAME?</v>
      </c>
      <c r="AQ43" t="e">
        <f>_XLL.XPGETDATACELL(((XPQUERYDOC_4!$A43-3)*84)+(XPQUERYDOC_4!AQ$1-1),"XPQUERYDOC_4")</f>
        <v>#NAME?</v>
      </c>
      <c r="AR43" t="e">
        <f>_XLL.XPGETDATACELL(((XPQUERYDOC_4!$A43-3)*84)+(XPQUERYDOC_4!AR$1-1),"XPQUERYDOC_4")</f>
        <v>#NAME?</v>
      </c>
      <c r="AS43" t="e">
        <f>_XLL.XPGETDATACELL(((XPQUERYDOC_4!$A43-3)*84)+(XPQUERYDOC_4!AS$1-1),"XPQUERYDOC_4")</f>
        <v>#NAME?</v>
      </c>
      <c r="AT43" t="e">
        <f>_XLL.XPGETDATACELL(((XPQUERYDOC_4!$A43-3)*84)+(XPQUERYDOC_4!AT$1-1),"XPQUERYDOC_4")</f>
        <v>#NAME?</v>
      </c>
      <c r="AU43" t="e">
        <f>_XLL.XPGETDATACELL(((XPQUERYDOC_4!$A43-3)*84)+(XPQUERYDOC_4!AU$1-1),"XPQUERYDOC_4")</f>
        <v>#NAME?</v>
      </c>
      <c r="AV43" t="e">
        <f>_XLL.XPGETDATACELL(((XPQUERYDOC_4!$A43-3)*84)+(XPQUERYDOC_4!AV$1-1),"XPQUERYDOC_4")</f>
        <v>#NAME?</v>
      </c>
      <c r="AW43" t="e">
        <f>_XLL.XPGETDATACELL(((XPQUERYDOC_4!$A43-3)*84)+(XPQUERYDOC_4!AW$1-1),"XPQUERYDOC_4")</f>
        <v>#NAME?</v>
      </c>
      <c r="AX43" t="e">
        <f>_XLL.XPGETDATACELL(((XPQUERYDOC_4!$A43-3)*84)+(XPQUERYDOC_4!AX$1-1),"XPQUERYDOC_4")</f>
        <v>#NAME?</v>
      </c>
      <c r="AY43" t="e">
        <f>_XLL.XPGETDATACELL(((XPQUERYDOC_4!$A43-3)*84)+(XPQUERYDOC_4!AY$1-1),"XPQUERYDOC_4")</f>
        <v>#NAME?</v>
      </c>
      <c r="AZ43" t="e">
        <f>_XLL.XPGETDATACELL(((XPQUERYDOC_4!$A43-3)*84)+(XPQUERYDOC_4!AZ$1-1),"XPQUERYDOC_4")</f>
        <v>#NAME?</v>
      </c>
      <c r="BA43" t="e">
        <f>_XLL.XPGETDATACELL(((XPQUERYDOC_4!$A43-3)*84)+(XPQUERYDOC_4!BA$1-1),"XPQUERYDOC_4")</f>
        <v>#NAME?</v>
      </c>
      <c r="BB43" t="e">
        <f>_XLL.XPGETDATACELL(((XPQUERYDOC_4!$A43-3)*84)+(XPQUERYDOC_4!BB$1-1),"XPQUERYDOC_4")</f>
        <v>#NAME?</v>
      </c>
      <c r="BC43" t="e">
        <f>_XLL.XPGETDATACELL(((XPQUERYDOC_4!$A43-3)*84)+(XPQUERYDOC_4!BC$1-1),"XPQUERYDOC_4")</f>
        <v>#NAME?</v>
      </c>
      <c r="BD43" t="e">
        <f>_XLL.XPGETDATACELL(((XPQUERYDOC_4!$A43-3)*84)+(XPQUERYDOC_4!BD$1-1),"XPQUERYDOC_4")</f>
        <v>#NAME?</v>
      </c>
      <c r="BE43" t="e">
        <f>_XLL.XPGETDATACELL(((XPQUERYDOC_4!$A43-3)*84)+(XPQUERYDOC_4!BE$1-1),"XPQUERYDOC_4")</f>
        <v>#NAME?</v>
      </c>
      <c r="BF43" t="e">
        <f>_XLL.XPGETDATACELL(((XPQUERYDOC_4!$A43-3)*84)+(XPQUERYDOC_4!BF$1-1),"XPQUERYDOC_4")</f>
        <v>#NAME?</v>
      </c>
      <c r="BG43" t="e">
        <f>_XLL.XPGETDATACELL(((XPQUERYDOC_4!$A43-3)*84)+(XPQUERYDOC_4!BG$1-1),"XPQUERYDOC_4")</f>
        <v>#NAME?</v>
      </c>
      <c r="BH43" t="e">
        <f>_XLL.XPGETDATACELL(((XPQUERYDOC_4!$A43-3)*84)+(XPQUERYDOC_4!BH$1-1),"XPQUERYDOC_4")</f>
        <v>#NAME?</v>
      </c>
      <c r="BI43" t="e">
        <f>_XLL.XPGETDATACELL(((XPQUERYDOC_4!$A43-3)*84)+(XPQUERYDOC_4!BI$1-1),"XPQUERYDOC_4")</f>
        <v>#NAME?</v>
      </c>
      <c r="BJ43" t="e">
        <f>_XLL.XPGETDATACELL(((XPQUERYDOC_4!$A43-3)*84)+(XPQUERYDOC_4!BJ$1-1),"XPQUERYDOC_4")</f>
        <v>#NAME?</v>
      </c>
      <c r="BK43" t="e">
        <f>_XLL.XPGETDATACELL(((XPQUERYDOC_4!$A43-3)*84)+(XPQUERYDOC_4!BK$1-1),"XPQUERYDOC_4")</f>
        <v>#NAME?</v>
      </c>
      <c r="BL43" t="e">
        <f>_XLL.XPGETDATACELL(((XPQUERYDOC_4!$A43-3)*84)+(XPQUERYDOC_4!BL$1-1),"XPQUERYDOC_4")</f>
        <v>#NAME?</v>
      </c>
      <c r="BM43" t="e">
        <f>_XLL.XPGETDATACELL(((XPQUERYDOC_4!$A43-3)*84)+(XPQUERYDOC_4!BM$1-1),"XPQUERYDOC_4")</f>
        <v>#NAME?</v>
      </c>
      <c r="BN43" t="e">
        <f>_XLL.XPGETDATACELL(((XPQUERYDOC_4!$A43-3)*84)+(XPQUERYDOC_4!BN$1-1),"XPQUERYDOC_4")</f>
        <v>#NAME?</v>
      </c>
      <c r="BO43" t="e">
        <f>_XLL.XPGETDATACELL(((XPQUERYDOC_4!$A43-3)*84)+(XPQUERYDOC_4!BO$1-1),"XPQUERYDOC_4")</f>
        <v>#NAME?</v>
      </c>
      <c r="BP43" t="e">
        <f>_XLL.XPGETDATACELL(((XPQUERYDOC_4!$A43-3)*84)+(XPQUERYDOC_4!BP$1-1),"XPQUERYDOC_4")</f>
        <v>#NAME?</v>
      </c>
      <c r="BQ43" t="e">
        <f>_XLL.XPGETDATACELL(((XPQUERYDOC_4!$A43-3)*84)+(XPQUERYDOC_4!BQ$1-1),"XPQUERYDOC_4")</f>
        <v>#NAME?</v>
      </c>
      <c r="BR43" t="e">
        <f>_XLL.XPGETDATACELL(((XPQUERYDOC_4!$A43-3)*84)+(XPQUERYDOC_4!BR$1-1),"XPQUERYDOC_4")</f>
        <v>#NAME?</v>
      </c>
      <c r="BS43" t="e">
        <f>_XLL.XPGETDATACELL(((XPQUERYDOC_4!$A43-3)*84)+(XPQUERYDOC_4!BS$1-1),"XPQUERYDOC_4")</f>
        <v>#NAME?</v>
      </c>
      <c r="BT43" t="e">
        <f>_XLL.XPGETDATACELL(((XPQUERYDOC_4!$A43-3)*84)+(XPQUERYDOC_4!BT$1-1),"XPQUERYDOC_4")</f>
        <v>#NAME?</v>
      </c>
      <c r="BU43" t="e">
        <f>_XLL.XPGETDATACELL(((XPQUERYDOC_4!$A43-3)*84)+(XPQUERYDOC_4!BU$1-1),"XPQUERYDOC_4")</f>
        <v>#NAME?</v>
      </c>
      <c r="BV43" t="e">
        <f>_XLL.XPGETDATACELL(((XPQUERYDOC_4!$A43-3)*84)+(XPQUERYDOC_4!BV$1-1),"XPQUERYDOC_4")</f>
        <v>#NAME?</v>
      </c>
      <c r="BW43" t="e">
        <f>_XLL.XPGETDATACELL(((XPQUERYDOC_4!$A43-3)*84)+(XPQUERYDOC_4!BW$1-1),"XPQUERYDOC_4")</f>
        <v>#NAME?</v>
      </c>
      <c r="BX43" t="e">
        <f>_XLL.XPGETDATACELL(((XPQUERYDOC_4!$A43-3)*84)+(XPQUERYDOC_4!BX$1-1),"XPQUERYDOC_4")</f>
        <v>#NAME?</v>
      </c>
      <c r="BY43" t="e">
        <f>_XLL.XPGETDATACELL(((XPQUERYDOC_4!$A43-3)*84)+(XPQUERYDOC_4!BY$1-1),"XPQUERYDOC_4")</f>
        <v>#NAME?</v>
      </c>
      <c r="BZ43" t="e">
        <f>_XLL.XPGETDATACELL(((XPQUERYDOC_4!$A43-3)*84)+(XPQUERYDOC_4!BZ$1-1),"XPQUERYDOC_4")</f>
        <v>#NAME?</v>
      </c>
      <c r="CA43" t="e">
        <f>_XLL.XPGETDATACELL(((XPQUERYDOC_4!$A43-3)*84)+(XPQUERYDOC_4!CA$1-1),"XPQUERYDOC_4")</f>
        <v>#NAME?</v>
      </c>
      <c r="CB43" t="e">
        <f>_XLL.XPGETDATACELL(((XPQUERYDOC_4!$A43-3)*84)+(XPQUERYDOC_4!CB$1-1),"XPQUERYDOC_4")</f>
        <v>#NAME?</v>
      </c>
      <c r="CC43" t="e">
        <f>_XLL.XPGETDATACELL(((XPQUERYDOC_4!$A43-3)*84)+(XPQUERYDOC_4!CC$1-1),"XPQUERYDOC_4")</f>
        <v>#NAME?</v>
      </c>
      <c r="CD43" t="e">
        <f>_XLL.XPGETDATACELL(((XPQUERYDOC_4!$A43-3)*84)+(XPQUERYDOC_4!CD$1-1),"XPQUERYDOC_4")</f>
        <v>#NAME?</v>
      </c>
      <c r="CE43" t="e">
        <f>_XLL.XPGETDATACELL(((XPQUERYDOC_4!$A43-3)*84)+(XPQUERYDOC_4!CE$1-1),"XPQUERYDOC_4")</f>
        <v>#NAME?</v>
      </c>
      <c r="CF43" t="e">
        <f>_XLL.XPGETDATACELL(((XPQUERYDOC_4!$A43-3)*84)+(XPQUERYDOC_4!CF$1-1),"XPQUERYDOC_4")</f>
        <v>#NAME?</v>
      </c>
      <c r="CG43" t="e">
        <f>_XLL.XPGETDATACELL(((XPQUERYDOC_4!$A43-3)*84)+(XPQUERYDOC_4!CG$1-1),"XPQUERYDOC_4")</f>
        <v>#NAME?</v>
      </c>
      <c r="CH43" t="e">
        <f>_XLL.XPGETDATACELL(((XPQUERYDOC_4!$A43-3)*84)+(XPQUERYDOC_4!CH$1-1),"XPQUERYDOC_4")</f>
        <v>#NAME?</v>
      </c>
    </row>
    <row r="44" spans="2:86" ht="12.75">
      <c r="B44" t="e">
        <f>_XLL.XPGETDIMLABEL(2,1,"XPQUERYDOC_4")</f>
        <v>#NAME?</v>
      </c>
      <c r="C44" t="e">
        <f>_XLL.XPGETDATACELL(((XPQUERYDOC_4!$A44-3)*84)+(XPQUERYDOC_4!C$1-1),"XPQUERYDOC_4")</f>
        <v>#NAME?</v>
      </c>
      <c r="D44" t="e">
        <f>_XLL.XPGETDATACELL(((XPQUERYDOC_4!$A44-3)*84)+(XPQUERYDOC_4!D$1-1),"XPQUERYDOC_4")</f>
        <v>#NAME?</v>
      </c>
      <c r="E44" t="e">
        <f>_XLL.XPGETDATACELL(((XPQUERYDOC_4!$A44-3)*84)+(XPQUERYDOC_4!E$1-1),"XPQUERYDOC_4")</f>
        <v>#NAME?</v>
      </c>
      <c r="F44" t="e">
        <f>_XLL.XPGETDATACELL(((XPQUERYDOC_4!$A44-3)*84)+(XPQUERYDOC_4!F$1-1),"XPQUERYDOC_4")</f>
        <v>#NAME?</v>
      </c>
      <c r="G44" t="e">
        <f>_XLL.XPGETDATACELL(((XPQUERYDOC_4!$A44-3)*84)+(XPQUERYDOC_4!G$1-1),"XPQUERYDOC_4")</f>
        <v>#NAME?</v>
      </c>
      <c r="H44" t="e">
        <f>_XLL.XPGETDATACELL(((XPQUERYDOC_4!$A44-3)*84)+(XPQUERYDOC_4!H$1-1),"XPQUERYDOC_4")</f>
        <v>#NAME?</v>
      </c>
      <c r="I44" t="e">
        <f>_XLL.XPGETDATACELL(((XPQUERYDOC_4!$A44-3)*84)+(XPQUERYDOC_4!I$1-1),"XPQUERYDOC_4")</f>
        <v>#NAME?</v>
      </c>
      <c r="J44" t="e">
        <f>_XLL.XPGETDATACELL(((XPQUERYDOC_4!$A44-3)*84)+(XPQUERYDOC_4!J$1-1),"XPQUERYDOC_4")</f>
        <v>#NAME?</v>
      </c>
      <c r="K44" t="e">
        <f>_XLL.XPGETDATACELL(((XPQUERYDOC_4!$A44-3)*84)+(XPQUERYDOC_4!K$1-1),"XPQUERYDOC_4")</f>
        <v>#NAME?</v>
      </c>
      <c r="L44" t="e">
        <f>_XLL.XPGETDATACELL(((XPQUERYDOC_4!$A44-3)*84)+(XPQUERYDOC_4!L$1-1),"XPQUERYDOC_4")</f>
        <v>#NAME?</v>
      </c>
      <c r="M44" t="e">
        <f>_XLL.XPGETDATACELL(((XPQUERYDOC_4!$A44-3)*84)+(XPQUERYDOC_4!M$1-1),"XPQUERYDOC_4")</f>
        <v>#NAME?</v>
      </c>
      <c r="N44" t="e">
        <f>_XLL.XPGETDATACELL(((XPQUERYDOC_4!$A44-3)*84)+(XPQUERYDOC_4!N$1-1),"XPQUERYDOC_4")</f>
        <v>#NAME?</v>
      </c>
      <c r="O44" t="e">
        <f>_XLL.XPGETDATACELL(((XPQUERYDOC_4!$A44-3)*84)+(XPQUERYDOC_4!O$1-1),"XPQUERYDOC_4")</f>
        <v>#NAME?</v>
      </c>
      <c r="P44" t="e">
        <f>_XLL.XPGETDATACELL(((XPQUERYDOC_4!$A44-3)*84)+(XPQUERYDOC_4!P$1-1),"XPQUERYDOC_4")</f>
        <v>#NAME?</v>
      </c>
      <c r="Q44" t="e">
        <f>_XLL.XPGETDATACELL(((XPQUERYDOC_4!$A44-3)*84)+(XPQUERYDOC_4!Q$1-1),"XPQUERYDOC_4")</f>
        <v>#NAME?</v>
      </c>
      <c r="R44" t="e">
        <f>_XLL.XPGETDATACELL(((XPQUERYDOC_4!$A44-3)*84)+(XPQUERYDOC_4!R$1-1),"XPQUERYDOC_4")</f>
        <v>#NAME?</v>
      </c>
      <c r="S44" t="e">
        <f>_XLL.XPGETDATACELL(((XPQUERYDOC_4!$A44-3)*84)+(XPQUERYDOC_4!S$1-1),"XPQUERYDOC_4")</f>
        <v>#NAME?</v>
      </c>
      <c r="T44" t="e">
        <f>_XLL.XPGETDATACELL(((XPQUERYDOC_4!$A44-3)*84)+(XPQUERYDOC_4!T$1-1),"XPQUERYDOC_4")</f>
        <v>#NAME?</v>
      </c>
      <c r="U44" t="e">
        <f>_XLL.XPGETDATACELL(((XPQUERYDOC_4!$A44-3)*84)+(XPQUERYDOC_4!U$1-1),"XPQUERYDOC_4")</f>
        <v>#NAME?</v>
      </c>
      <c r="V44" t="e">
        <f>_XLL.XPGETDATACELL(((XPQUERYDOC_4!$A44-3)*84)+(XPQUERYDOC_4!V$1-1),"XPQUERYDOC_4")</f>
        <v>#NAME?</v>
      </c>
      <c r="W44" t="e">
        <f>_XLL.XPGETDATACELL(((XPQUERYDOC_4!$A44-3)*84)+(XPQUERYDOC_4!W$1-1),"XPQUERYDOC_4")</f>
        <v>#NAME?</v>
      </c>
      <c r="X44" t="e">
        <f>_XLL.XPGETDATACELL(((XPQUERYDOC_4!$A44-3)*84)+(XPQUERYDOC_4!X$1-1),"XPQUERYDOC_4")</f>
        <v>#NAME?</v>
      </c>
      <c r="Y44" t="e">
        <f>_XLL.XPGETDATACELL(((XPQUERYDOC_4!$A44-3)*84)+(XPQUERYDOC_4!Y$1-1),"XPQUERYDOC_4")</f>
        <v>#NAME?</v>
      </c>
      <c r="Z44" t="e">
        <f>_XLL.XPGETDATACELL(((XPQUERYDOC_4!$A44-3)*84)+(XPQUERYDOC_4!Z$1-1),"XPQUERYDOC_4")</f>
        <v>#NAME?</v>
      </c>
      <c r="AA44" t="e">
        <f>_XLL.XPGETDATACELL(((XPQUERYDOC_4!$A44-3)*84)+(XPQUERYDOC_4!AA$1-1),"XPQUERYDOC_4")</f>
        <v>#NAME?</v>
      </c>
      <c r="AB44" t="e">
        <f>_XLL.XPGETDATACELL(((XPQUERYDOC_4!$A44-3)*84)+(XPQUERYDOC_4!AB$1-1),"XPQUERYDOC_4")</f>
        <v>#NAME?</v>
      </c>
      <c r="AC44" t="e">
        <f>_XLL.XPGETDATACELL(((XPQUERYDOC_4!$A44-3)*84)+(XPQUERYDOC_4!AC$1-1),"XPQUERYDOC_4")</f>
        <v>#NAME?</v>
      </c>
      <c r="AD44" t="e">
        <f>_XLL.XPGETDATACELL(((XPQUERYDOC_4!$A44-3)*84)+(XPQUERYDOC_4!AD$1-1),"XPQUERYDOC_4")</f>
        <v>#NAME?</v>
      </c>
      <c r="AE44" t="e">
        <f>_XLL.XPGETDATACELL(((XPQUERYDOC_4!$A44-3)*84)+(XPQUERYDOC_4!AE$1-1),"XPQUERYDOC_4")</f>
        <v>#NAME?</v>
      </c>
      <c r="AF44" t="e">
        <f>_XLL.XPGETDATACELL(((XPQUERYDOC_4!$A44-3)*84)+(XPQUERYDOC_4!AF$1-1),"XPQUERYDOC_4")</f>
        <v>#NAME?</v>
      </c>
      <c r="AG44" t="e">
        <f>_XLL.XPGETDATACELL(((XPQUERYDOC_4!$A44-3)*84)+(XPQUERYDOC_4!AG$1-1),"XPQUERYDOC_4")</f>
        <v>#NAME?</v>
      </c>
      <c r="AH44" t="e">
        <f>_XLL.XPGETDATACELL(((XPQUERYDOC_4!$A44-3)*84)+(XPQUERYDOC_4!AH$1-1),"XPQUERYDOC_4")</f>
        <v>#NAME?</v>
      </c>
      <c r="AI44" t="e">
        <f>_XLL.XPGETDATACELL(((XPQUERYDOC_4!$A44-3)*84)+(XPQUERYDOC_4!AI$1-1),"XPQUERYDOC_4")</f>
        <v>#NAME?</v>
      </c>
      <c r="AJ44" t="e">
        <f>_XLL.XPGETDATACELL(((XPQUERYDOC_4!$A44-3)*84)+(XPQUERYDOC_4!AJ$1-1),"XPQUERYDOC_4")</f>
        <v>#NAME?</v>
      </c>
      <c r="AK44" t="e">
        <f>_XLL.XPGETDATACELL(((XPQUERYDOC_4!$A44-3)*84)+(XPQUERYDOC_4!AK$1-1),"XPQUERYDOC_4")</f>
        <v>#NAME?</v>
      </c>
      <c r="AL44" t="e">
        <f>_XLL.XPGETDATACELL(((XPQUERYDOC_4!$A44-3)*84)+(XPQUERYDOC_4!AL$1-1),"XPQUERYDOC_4")</f>
        <v>#NAME?</v>
      </c>
      <c r="AM44" t="e">
        <f>_XLL.XPGETDATACELL(((XPQUERYDOC_4!$A44-3)*84)+(XPQUERYDOC_4!AM$1-1),"XPQUERYDOC_4")</f>
        <v>#NAME?</v>
      </c>
      <c r="AN44" t="e">
        <f>_XLL.XPGETDATACELL(((XPQUERYDOC_4!$A44-3)*84)+(XPQUERYDOC_4!AN$1-1),"XPQUERYDOC_4")</f>
        <v>#NAME?</v>
      </c>
      <c r="AO44" t="e">
        <f>_XLL.XPGETDATACELL(((XPQUERYDOC_4!$A44-3)*84)+(XPQUERYDOC_4!AO$1-1),"XPQUERYDOC_4")</f>
        <v>#NAME?</v>
      </c>
      <c r="AP44" t="e">
        <f>_XLL.XPGETDATACELL(((XPQUERYDOC_4!$A44-3)*84)+(XPQUERYDOC_4!AP$1-1),"XPQUERYDOC_4")</f>
        <v>#NAME?</v>
      </c>
      <c r="AQ44" t="e">
        <f>_XLL.XPGETDATACELL(((XPQUERYDOC_4!$A44-3)*84)+(XPQUERYDOC_4!AQ$1-1),"XPQUERYDOC_4")</f>
        <v>#NAME?</v>
      </c>
      <c r="AR44" t="e">
        <f>_XLL.XPGETDATACELL(((XPQUERYDOC_4!$A44-3)*84)+(XPQUERYDOC_4!AR$1-1),"XPQUERYDOC_4")</f>
        <v>#NAME?</v>
      </c>
      <c r="AS44" t="e">
        <f>_XLL.XPGETDATACELL(((XPQUERYDOC_4!$A44-3)*84)+(XPQUERYDOC_4!AS$1-1),"XPQUERYDOC_4")</f>
        <v>#NAME?</v>
      </c>
      <c r="AT44" t="e">
        <f>_XLL.XPGETDATACELL(((XPQUERYDOC_4!$A44-3)*84)+(XPQUERYDOC_4!AT$1-1),"XPQUERYDOC_4")</f>
        <v>#NAME?</v>
      </c>
      <c r="AU44" t="e">
        <f>_XLL.XPGETDATACELL(((XPQUERYDOC_4!$A44-3)*84)+(XPQUERYDOC_4!AU$1-1),"XPQUERYDOC_4")</f>
        <v>#NAME?</v>
      </c>
      <c r="AV44" t="e">
        <f>_XLL.XPGETDATACELL(((XPQUERYDOC_4!$A44-3)*84)+(XPQUERYDOC_4!AV$1-1),"XPQUERYDOC_4")</f>
        <v>#NAME?</v>
      </c>
      <c r="AW44" t="e">
        <f>_XLL.XPGETDATACELL(((XPQUERYDOC_4!$A44-3)*84)+(XPQUERYDOC_4!AW$1-1),"XPQUERYDOC_4")</f>
        <v>#NAME?</v>
      </c>
      <c r="AX44" t="e">
        <f>_XLL.XPGETDATACELL(((XPQUERYDOC_4!$A44-3)*84)+(XPQUERYDOC_4!AX$1-1),"XPQUERYDOC_4")</f>
        <v>#NAME?</v>
      </c>
      <c r="AY44" t="e">
        <f>_XLL.XPGETDATACELL(((XPQUERYDOC_4!$A44-3)*84)+(XPQUERYDOC_4!AY$1-1),"XPQUERYDOC_4")</f>
        <v>#NAME?</v>
      </c>
      <c r="AZ44" t="e">
        <f>_XLL.XPGETDATACELL(((XPQUERYDOC_4!$A44-3)*84)+(XPQUERYDOC_4!AZ$1-1),"XPQUERYDOC_4")</f>
        <v>#NAME?</v>
      </c>
      <c r="BA44" t="e">
        <f>_XLL.XPGETDATACELL(((XPQUERYDOC_4!$A44-3)*84)+(XPQUERYDOC_4!BA$1-1),"XPQUERYDOC_4")</f>
        <v>#NAME?</v>
      </c>
      <c r="BB44" t="e">
        <f>_XLL.XPGETDATACELL(((XPQUERYDOC_4!$A44-3)*84)+(XPQUERYDOC_4!BB$1-1),"XPQUERYDOC_4")</f>
        <v>#NAME?</v>
      </c>
      <c r="BC44" t="e">
        <f>_XLL.XPGETDATACELL(((XPQUERYDOC_4!$A44-3)*84)+(XPQUERYDOC_4!BC$1-1),"XPQUERYDOC_4")</f>
        <v>#NAME?</v>
      </c>
      <c r="BD44" t="e">
        <f>_XLL.XPGETDATACELL(((XPQUERYDOC_4!$A44-3)*84)+(XPQUERYDOC_4!BD$1-1),"XPQUERYDOC_4")</f>
        <v>#NAME?</v>
      </c>
      <c r="BE44" t="e">
        <f>_XLL.XPGETDATACELL(((XPQUERYDOC_4!$A44-3)*84)+(XPQUERYDOC_4!BE$1-1),"XPQUERYDOC_4")</f>
        <v>#NAME?</v>
      </c>
      <c r="BF44" t="e">
        <f>_XLL.XPGETDATACELL(((XPQUERYDOC_4!$A44-3)*84)+(XPQUERYDOC_4!BF$1-1),"XPQUERYDOC_4")</f>
        <v>#NAME?</v>
      </c>
      <c r="BG44" t="e">
        <f>_XLL.XPGETDATACELL(((XPQUERYDOC_4!$A44-3)*84)+(XPQUERYDOC_4!BG$1-1),"XPQUERYDOC_4")</f>
        <v>#NAME?</v>
      </c>
      <c r="BH44" t="e">
        <f>_XLL.XPGETDATACELL(((XPQUERYDOC_4!$A44-3)*84)+(XPQUERYDOC_4!BH$1-1),"XPQUERYDOC_4")</f>
        <v>#NAME?</v>
      </c>
      <c r="BI44" t="e">
        <f>_XLL.XPGETDATACELL(((XPQUERYDOC_4!$A44-3)*84)+(XPQUERYDOC_4!BI$1-1),"XPQUERYDOC_4")</f>
        <v>#NAME?</v>
      </c>
      <c r="BJ44" t="e">
        <f>_XLL.XPGETDATACELL(((XPQUERYDOC_4!$A44-3)*84)+(XPQUERYDOC_4!BJ$1-1),"XPQUERYDOC_4")</f>
        <v>#NAME?</v>
      </c>
      <c r="BK44" t="e">
        <f>_XLL.XPGETDATACELL(((XPQUERYDOC_4!$A44-3)*84)+(XPQUERYDOC_4!BK$1-1),"XPQUERYDOC_4")</f>
        <v>#NAME?</v>
      </c>
      <c r="BL44" t="e">
        <f>_XLL.XPGETDATACELL(((XPQUERYDOC_4!$A44-3)*84)+(XPQUERYDOC_4!BL$1-1),"XPQUERYDOC_4")</f>
        <v>#NAME?</v>
      </c>
      <c r="BM44" t="e">
        <f>_XLL.XPGETDATACELL(((XPQUERYDOC_4!$A44-3)*84)+(XPQUERYDOC_4!BM$1-1),"XPQUERYDOC_4")</f>
        <v>#NAME?</v>
      </c>
      <c r="BN44" t="e">
        <f>_XLL.XPGETDATACELL(((XPQUERYDOC_4!$A44-3)*84)+(XPQUERYDOC_4!BN$1-1),"XPQUERYDOC_4")</f>
        <v>#NAME?</v>
      </c>
      <c r="BO44" t="e">
        <f>_XLL.XPGETDATACELL(((XPQUERYDOC_4!$A44-3)*84)+(XPQUERYDOC_4!BO$1-1),"XPQUERYDOC_4")</f>
        <v>#NAME?</v>
      </c>
      <c r="BP44" t="e">
        <f>_XLL.XPGETDATACELL(((XPQUERYDOC_4!$A44-3)*84)+(XPQUERYDOC_4!BP$1-1),"XPQUERYDOC_4")</f>
        <v>#NAME?</v>
      </c>
      <c r="BQ44" t="e">
        <f>_XLL.XPGETDATACELL(((XPQUERYDOC_4!$A44-3)*84)+(XPQUERYDOC_4!BQ$1-1),"XPQUERYDOC_4")</f>
        <v>#NAME?</v>
      </c>
      <c r="BR44" t="e">
        <f>_XLL.XPGETDATACELL(((XPQUERYDOC_4!$A44-3)*84)+(XPQUERYDOC_4!BR$1-1),"XPQUERYDOC_4")</f>
        <v>#NAME?</v>
      </c>
      <c r="BS44" t="e">
        <f>_XLL.XPGETDATACELL(((XPQUERYDOC_4!$A44-3)*84)+(XPQUERYDOC_4!BS$1-1),"XPQUERYDOC_4")</f>
        <v>#NAME?</v>
      </c>
      <c r="BT44" t="e">
        <f>_XLL.XPGETDATACELL(((XPQUERYDOC_4!$A44-3)*84)+(XPQUERYDOC_4!BT$1-1),"XPQUERYDOC_4")</f>
        <v>#NAME?</v>
      </c>
      <c r="BU44" t="e">
        <f>_XLL.XPGETDATACELL(((XPQUERYDOC_4!$A44-3)*84)+(XPQUERYDOC_4!BU$1-1),"XPQUERYDOC_4")</f>
        <v>#NAME?</v>
      </c>
      <c r="BV44" t="e">
        <f>_XLL.XPGETDATACELL(((XPQUERYDOC_4!$A44-3)*84)+(XPQUERYDOC_4!BV$1-1),"XPQUERYDOC_4")</f>
        <v>#NAME?</v>
      </c>
      <c r="BW44" t="e">
        <f>_XLL.XPGETDATACELL(((XPQUERYDOC_4!$A44-3)*84)+(XPQUERYDOC_4!BW$1-1),"XPQUERYDOC_4")</f>
        <v>#NAME?</v>
      </c>
      <c r="BX44" t="e">
        <f>_XLL.XPGETDATACELL(((XPQUERYDOC_4!$A44-3)*84)+(XPQUERYDOC_4!BX$1-1),"XPQUERYDOC_4")</f>
        <v>#NAME?</v>
      </c>
      <c r="BY44" t="e">
        <f>_XLL.XPGETDATACELL(((XPQUERYDOC_4!$A44-3)*84)+(XPQUERYDOC_4!BY$1-1),"XPQUERYDOC_4")</f>
        <v>#NAME?</v>
      </c>
      <c r="BZ44" t="e">
        <f>_XLL.XPGETDATACELL(((XPQUERYDOC_4!$A44-3)*84)+(XPQUERYDOC_4!BZ$1-1),"XPQUERYDOC_4")</f>
        <v>#NAME?</v>
      </c>
      <c r="CA44" t="e">
        <f>_XLL.XPGETDATACELL(((XPQUERYDOC_4!$A44-3)*84)+(XPQUERYDOC_4!CA$1-1),"XPQUERYDOC_4")</f>
        <v>#NAME?</v>
      </c>
      <c r="CB44" t="e">
        <f>_XLL.XPGETDATACELL(((XPQUERYDOC_4!$A44-3)*84)+(XPQUERYDOC_4!CB$1-1),"XPQUERYDOC_4")</f>
        <v>#NAME?</v>
      </c>
      <c r="CC44" t="e">
        <f>_XLL.XPGETDATACELL(((XPQUERYDOC_4!$A44-3)*84)+(XPQUERYDOC_4!CC$1-1),"XPQUERYDOC_4")</f>
        <v>#NAME?</v>
      </c>
      <c r="CD44" t="e">
        <f>_XLL.XPGETDATACELL(((XPQUERYDOC_4!$A44-3)*84)+(XPQUERYDOC_4!CD$1-1),"XPQUERYDOC_4")</f>
        <v>#NAME?</v>
      </c>
      <c r="CE44" t="e">
        <f>_XLL.XPGETDATACELL(((XPQUERYDOC_4!$A44-3)*84)+(XPQUERYDOC_4!CE$1-1),"XPQUERYDOC_4")</f>
        <v>#NAME?</v>
      </c>
      <c r="CF44" t="e">
        <f>_XLL.XPGETDATACELL(((XPQUERYDOC_4!$A44-3)*84)+(XPQUERYDOC_4!CF$1-1),"XPQUERYDOC_4")</f>
        <v>#NAME?</v>
      </c>
      <c r="CG44" t="e">
        <f>_XLL.XPGETDATACELL(((XPQUERYDOC_4!$A44-3)*84)+(XPQUERYDOC_4!CG$1-1),"XPQUERYDOC_4")</f>
        <v>#NAME?</v>
      </c>
      <c r="CH44" t="e">
        <f>_XLL.XPGETDATACELL(((XPQUERYDOC_4!$A44-3)*84)+(XPQUERYDOC_4!CH$1-1),"XPQUERYDOC_4")</f>
        <v>#NAME?</v>
      </c>
    </row>
    <row r="45" spans="2:86" ht="12.75">
      <c r="B45" t="e">
        <f>_XLL.XPGETDIMLABEL(2,2,"XPQUERYDOC_4")</f>
        <v>#NAME?</v>
      </c>
      <c r="C45" t="e">
        <f>_XLL.XPGETDATACELL(((XPQUERYDOC_4!$A45-3)*84)+(XPQUERYDOC_4!C$1-1),"XPQUERYDOC_4")</f>
        <v>#NAME?</v>
      </c>
      <c r="D45" t="e">
        <f>_XLL.XPGETDATACELL(((XPQUERYDOC_4!$A45-3)*84)+(XPQUERYDOC_4!D$1-1),"XPQUERYDOC_4")</f>
        <v>#NAME?</v>
      </c>
      <c r="E45" t="e">
        <f>_XLL.XPGETDATACELL(((XPQUERYDOC_4!$A45-3)*84)+(XPQUERYDOC_4!E$1-1),"XPQUERYDOC_4")</f>
        <v>#NAME?</v>
      </c>
      <c r="F45" t="e">
        <f>_XLL.XPGETDATACELL(((XPQUERYDOC_4!$A45-3)*84)+(XPQUERYDOC_4!F$1-1),"XPQUERYDOC_4")</f>
        <v>#NAME?</v>
      </c>
      <c r="G45" t="e">
        <f>_XLL.XPGETDATACELL(((XPQUERYDOC_4!$A45-3)*84)+(XPQUERYDOC_4!G$1-1),"XPQUERYDOC_4")</f>
        <v>#NAME?</v>
      </c>
      <c r="H45" t="e">
        <f>_XLL.XPGETDATACELL(((XPQUERYDOC_4!$A45-3)*84)+(XPQUERYDOC_4!H$1-1),"XPQUERYDOC_4")</f>
        <v>#NAME?</v>
      </c>
      <c r="I45" t="e">
        <f>_XLL.XPGETDATACELL(((XPQUERYDOC_4!$A45-3)*84)+(XPQUERYDOC_4!I$1-1),"XPQUERYDOC_4")</f>
        <v>#NAME?</v>
      </c>
      <c r="J45" t="e">
        <f>_XLL.XPGETDATACELL(((XPQUERYDOC_4!$A45-3)*84)+(XPQUERYDOC_4!J$1-1),"XPQUERYDOC_4")</f>
        <v>#NAME?</v>
      </c>
      <c r="K45" t="e">
        <f>_XLL.XPGETDATACELL(((XPQUERYDOC_4!$A45-3)*84)+(XPQUERYDOC_4!K$1-1),"XPQUERYDOC_4")</f>
        <v>#NAME?</v>
      </c>
      <c r="L45" t="e">
        <f>_XLL.XPGETDATACELL(((XPQUERYDOC_4!$A45-3)*84)+(XPQUERYDOC_4!L$1-1),"XPQUERYDOC_4")</f>
        <v>#NAME?</v>
      </c>
      <c r="M45" t="e">
        <f>_XLL.XPGETDATACELL(((XPQUERYDOC_4!$A45-3)*84)+(XPQUERYDOC_4!M$1-1),"XPQUERYDOC_4")</f>
        <v>#NAME?</v>
      </c>
      <c r="N45" t="e">
        <f>_XLL.XPGETDATACELL(((XPQUERYDOC_4!$A45-3)*84)+(XPQUERYDOC_4!N$1-1),"XPQUERYDOC_4")</f>
        <v>#NAME?</v>
      </c>
      <c r="O45" t="e">
        <f>_XLL.XPGETDATACELL(((XPQUERYDOC_4!$A45-3)*84)+(XPQUERYDOC_4!O$1-1),"XPQUERYDOC_4")</f>
        <v>#NAME?</v>
      </c>
      <c r="P45" t="e">
        <f>_XLL.XPGETDATACELL(((XPQUERYDOC_4!$A45-3)*84)+(XPQUERYDOC_4!P$1-1),"XPQUERYDOC_4")</f>
        <v>#NAME?</v>
      </c>
      <c r="Q45" t="e">
        <f>_XLL.XPGETDATACELL(((XPQUERYDOC_4!$A45-3)*84)+(XPQUERYDOC_4!Q$1-1),"XPQUERYDOC_4")</f>
        <v>#NAME?</v>
      </c>
      <c r="R45" t="e">
        <f>_XLL.XPGETDATACELL(((XPQUERYDOC_4!$A45-3)*84)+(XPQUERYDOC_4!R$1-1),"XPQUERYDOC_4")</f>
        <v>#NAME?</v>
      </c>
      <c r="S45" t="e">
        <f>_XLL.XPGETDATACELL(((XPQUERYDOC_4!$A45-3)*84)+(XPQUERYDOC_4!S$1-1),"XPQUERYDOC_4")</f>
        <v>#NAME?</v>
      </c>
      <c r="T45" t="e">
        <f>_XLL.XPGETDATACELL(((XPQUERYDOC_4!$A45-3)*84)+(XPQUERYDOC_4!T$1-1),"XPQUERYDOC_4")</f>
        <v>#NAME?</v>
      </c>
      <c r="U45" t="e">
        <f>_XLL.XPGETDATACELL(((XPQUERYDOC_4!$A45-3)*84)+(XPQUERYDOC_4!U$1-1),"XPQUERYDOC_4")</f>
        <v>#NAME?</v>
      </c>
      <c r="V45" t="e">
        <f>_XLL.XPGETDATACELL(((XPQUERYDOC_4!$A45-3)*84)+(XPQUERYDOC_4!V$1-1),"XPQUERYDOC_4")</f>
        <v>#NAME?</v>
      </c>
      <c r="W45" t="e">
        <f>_XLL.XPGETDATACELL(((XPQUERYDOC_4!$A45-3)*84)+(XPQUERYDOC_4!W$1-1),"XPQUERYDOC_4")</f>
        <v>#NAME?</v>
      </c>
      <c r="X45" t="e">
        <f>_XLL.XPGETDATACELL(((XPQUERYDOC_4!$A45-3)*84)+(XPQUERYDOC_4!X$1-1),"XPQUERYDOC_4")</f>
        <v>#NAME?</v>
      </c>
      <c r="Y45" t="e">
        <f>_XLL.XPGETDATACELL(((XPQUERYDOC_4!$A45-3)*84)+(XPQUERYDOC_4!Y$1-1),"XPQUERYDOC_4")</f>
        <v>#NAME?</v>
      </c>
      <c r="Z45" t="e">
        <f>_XLL.XPGETDATACELL(((XPQUERYDOC_4!$A45-3)*84)+(XPQUERYDOC_4!Z$1-1),"XPQUERYDOC_4")</f>
        <v>#NAME?</v>
      </c>
      <c r="AA45" t="e">
        <f>_XLL.XPGETDATACELL(((XPQUERYDOC_4!$A45-3)*84)+(XPQUERYDOC_4!AA$1-1),"XPQUERYDOC_4")</f>
        <v>#NAME?</v>
      </c>
      <c r="AB45" t="e">
        <f>_XLL.XPGETDATACELL(((XPQUERYDOC_4!$A45-3)*84)+(XPQUERYDOC_4!AB$1-1),"XPQUERYDOC_4")</f>
        <v>#NAME?</v>
      </c>
      <c r="AC45" t="e">
        <f>_XLL.XPGETDATACELL(((XPQUERYDOC_4!$A45-3)*84)+(XPQUERYDOC_4!AC$1-1),"XPQUERYDOC_4")</f>
        <v>#NAME?</v>
      </c>
      <c r="AD45" t="e">
        <f>_XLL.XPGETDATACELL(((XPQUERYDOC_4!$A45-3)*84)+(XPQUERYDOC_4!AD$1-1),"XPQUERYDOC_4")</f>
        <v>#NAME?</v>
      </c>
      <c r="AE45" t="e">
        <f>_XLL.XPGETDATACELL(((XPQUERYDOC_4!$A45-3)*84)+(XPQUERYDOC_4!AE$1-1),"XPQUERYDOC_4")</f>
        <v>#NAME?</v>
      </c>
      <c r="AF45" t="e">
        <f>_XLL.XPGETDATACELL(((XPQUERYDOC_4!$A45-3)*84)+(XPQUERYDOC_4!AF$1-1),"XPQUERYDOC_4")</f>
        <v>#NAME?</v>
      </c>
      <c r="AG45" t="e">
        <f>_XLL.XPGETDATACELL(((XPQUERYDOC_4!$A45-3)*84)+(XPQUERYDOC_4!AG$1-1),"XPQUERYDOC_4")</f>
        <v>#NAME?</v>
      </c>
      <c r="AH45" t="e">
        <f>_XLL.XPGETDATACELL(((XPQUERYDOC_4!$A45-3)*84)+(XPQUERYDOC_4!AH$1-1),"XPQUERYDOC_4")</f>
        <v>#NAME?</v>
      </c>
      <c r="AI45" t="e">
        <f>_XLL.XPGETDATACELL(((XPQUERYDOC_4!$A45-3)*84)+(XPQUERYDOC_4!AI$1-1),"XPQUERYDOC_4")</f>
        <v>#NAME?</v>
      </c>
      <c r="AJ45" t="e">
        <f>_XLL.XPGETDATACELL(((XPQUERYDOC_4!$A45-3)*84)+(XPQUERYDOC_4!AJ$1-1),"XPQUERYDOC_4")</f>
        <v>#NAME?</v>
      </c>
      <c r="AK45" t="e">
        <f>_XLL.XPGETDATACELL(((XPQUERYDOC_4!$A45-3)*84)+(XPQUERYDOC_4!AK$1-1),"XPQUERYDOC_4")</f>
        <v>#NAME?</v>
      </c>
      <c r="AL45" t="e">
        <f>_XLL.XPGETDATACELL(((XPQUERYDOC_4!$A45-3)*84)+(XPQUERYDOC_4!AL$1-1),"XPQUERYDOC_4")</f>
        <v>#NAME?</v>
      </c>
      <c r="AM45" t="e">
        <f>_XLL.XPGETDATACELL(((XPQUERYDOC_4!$A45-3)*84)+(XPQUERYDOC_4!AM$1-1),"XPQUERYDOC_4")</f>
        <v>#NAME?</v>
      </c>
      <c r="AN45" t="e">
        <f>_XLL.XPGETDATACELL(((XPQUERYDOC_4!$A45-3)*84)+(XPQUERYDOC_4!AN$1-1),"XPQUERYDOC_4")</f>
        <v>#NAME?</v>
      </c>
      <c r="AO45" t="e">
        <f>_XLL.XPGETDATACELL(((XPQUERYDOC_4!$A45-3)*84)+(XPQUERYDOC_4!AO$1-1),"XPQUERYDOC_4")</f>
        <v>#NAME?</v>
      </c>
      <c r="AP45" t="e">
        <f>_XLL.XPGETDATACELL(((XPQUERYDOC_4!$A45-3)*84)+(XPQUERYDOC_4!AP$1-1),"XPQUERYDOC_4")</f>
        <v>#NAME?</v>
      </c>
      <c r="AQ45" t="e">
        <f>_XLL.XPGETDATACELL(((XPQUERYDOC_4!$A45-3)*84)+(XPQUERYDOC_4!AQ$1-1),"XPQUERYDOC_4")</f>
        <v>#NAME?</v>
      </c>
      <c r="AR45" t="e">
        <f>_XLL.XPGETDATACELL(((XPQUERYDOC_4!$A45-3)*84)+(XPQUERYDOC_4!AR$1-1),"XPQUERYDOC_4")</f>
        <v>#NAME?</v>
      </c>
      <c r="AS45" t="e">
        <f>_XLL.XPGETDATACELL(((XPQUERYDOC_4!$A45-3)*84)+(XPQUERYDOC_4!AS$1-1),"XPQUERYDOC_4")</f>
        <v>#NAME?</v>
      </c>
      <c r="AT45" t="e">
        <f>_XLL.XPGETDATACELL(((XPQUERYDOC_4!$A45-3)*84)+(XPQUERYDOC_4!AT$1-1),"XPQUERYDOC_4")</f>
        <v>#NAME?</v>
      </c>
      <c r="AU45" t="e">
        <f>_XLL.XPGETDATACELL(((XPQUERYDOC_4!$A45-3)*84)+(XPQUERYDOC_4!AU$1-1),"XPQUERYDOC_4")</f>
        <v>#NAME?</v>
      </c>
      <c r="AV45" t="e">
        <f>_XLL.XPGETDATACELL(((XPQUERYDOC_4!$A45-3)*84)+(XPQUERYDOC_4!AV$1-1),"XPQUERYDOC_4")</f>
        <v>#NAME?</v>
      </c>
      <c r="AW45" t="e">
        <f>_XLL.XPGETDATACELL(((XPQUERYDOC_4!$A45-3)*84)+(XPQUERYDOC_4!AW$1-1),"XPQUERYDOC_4")</f>
        <v>#NAME?</v>
      </c>
      <c r="AX45" t="e">
        <f>_XLL.XPGETDATACELL(((XPQUERYDOC_4!$A45-3)*84)+(XPQUERYDOC_4!AX$1-1),"XPQUERYDOC_4")</f>
        <v>#NAME?</v>
      </c>
      <c r="AY45" t="e">
        <f>_XLL.XPGETDATACELL(((XPQUERYDOC_4!$A45-3)*84)+(XPQUERYDOC_4!AY$1-1),"XPQUERYDOC_4")</f>
        <v>#NAME?</v>
      </c>
      <c r="AZ45" t="e">
        <f>_XLL.XPGETDATACELL(((XPQUERYDOC_4!$A45-3)*84)+(XPQUERYDOC_4!AZ$1-1),"XPQUERYDOC_4")</f>
        <v>#NAME?</v>
      </c>
      <c r="BA45" t="e">
        <f>_XLL.XPGETDATACELL(((XPQUERYDOC_4!$A45-3)*84)+(XPQUERYDOC_4!BA$1-1),"XPQUERYDOC_4")</f>
        <v>#NAME?</v>
      </c>
      <c r="BB45" t="e">
        <f>_XLL.XPGETDATACELL(((XPQUERYDOC_4!$A45-3)*84)+(XPQUERYDOC_4!BB$1-1),"XPQUERYDOC_4")</f>
        <v>#NAME?</v>
      </c>
      <c r="BC45" t="e">
        <f>_XLL.XPGETDATACELL(((XPQUERYDOC_4!$A45-3)*84)+(XPQUERYDOC_4!BC$1-1),"XPQUERYDOC_4")</f>
        <v>#NAME?</v>
      </c>
      <c r="BD45" t="e">
        <f>_XLL.XPGETDATACELL(((XPQUERYDOC_4!$A45-3)*84)+(XPQUERYDOC_4!BD$1-1),"XPQUERYDOC_4")</f>
        <v>#NAME?</v>
      </c>
      <c r="BE45" t="e">
        <f>_XLL.XPGETDATACELL(((XPQUERYDOC_4!$A45-3)*84)+(XPQUERYDOC_4!BE$1-1),"XPQUERYDOC_4")</f>
        <v>#NAME?</v>
      </c>
      <c r="BF45" t="e">
        <f>_XLL.XPGETDATACELL(((XPQUERYDOC_4!$A45-3)*84)+(XPQUERYDOC_4!BF$1-1),"XPQUERYDOC_4")</f>
        <v>#NAME?</v>
      </c>
      <c r="BG45" t="e">
        <f>_XLL.XPGETDATACELL(((XPQUERYDOC_4!$A45-3)*84)+(XPQUERYDOC_4!BG$1-1),"XPQUERYDOC_4")</f>
        <v>#NAME?</v>
      </c>
      <c r="BH45" t="e">
        <f>_XLL.XPGETDATACELL(((XPQUERYDOC_4!$A45-3)*84)+(XPQUERYDOC_4!BH$1-1),"XPQUERYDOC_4")</f>
        <v>#NAME?</v>
      </c>
      <c r="BI45" t="e">
        <f>_XLL.XPGETDATACELL(((XPQUERYDOC_4!$A45-3)*84)+(XPQUERYDOC_4!BI$1-1),"XPQUERYDOC_4")</f>
        <v>#NAME?</v>
      </c>
      <c r="BJ45" t="e">
        <f>_XLL.XPGETDATACELL(((XPQUERYDOC_4!$A45-3)*84)+(XPQUERYDOC_4!BJ$1-1),"XPQUERYDOC_4")</f>
        <v>#NAME?</v>
      </c>
      <c r="BK45" t="e">
        <f>_XLL.XPGETDATACELL(((XPQUERYDOC_4!$A45-3)*84)+(XPQUERYDOC_4!BK$1-1),"XPQUERYDOC_4")</f>
        <v>#NAME?</v>
      </c>
      <c r="BL45" t="e">
        <f>_XLL.XPGETDATACELL(((XPQUERYDOC_4!$A45-3)*84)+(XPQUERYDOC_4!BL$1-1),"XPQUERYDOC_4")</f>
        <v>#NAME?</v>
      </c>
      <c r="BM45" t="e">
        <f>_XLL.XPGETDATACELL(((XPQUERYDOC_4!$A45-3)*84)+(XPQUERYDOC_4!BM$1-1),"XPQUERYDOC_4")</f>
        <v>#NAME?</v>
      </c>
      <c r="BN45" t="e">
        <f>_XLL.XPGETDATACELL(((XPQUERYDOC_4!$A45-3)*84)+(XPQUERYDOC_4!BN$1-1),"XPQUERYDOC_4")</f>
        <v>#NAME?</v>
      </c>
      <c r="BO45" t="e">
        <f>_XLL.XPGETDATACELL(((XPQUERYDOC_4!$A45-3)*84)+(XPQUERYDOC_4!BO$1-1),"XPQUERYDOC_4")</f>
        <v>#NAME?</v>
      </c>
      <c r="BP45" t="e">
        <f>_XLL.XPGETDATACELL(((XPQUERYDOC_4!$A45-3)*84)+(XPQUERYDOC_4!BP$1-1),"XPQUERYDOC_4")</f>
        <v>#NAME?</v>
      </c>
      <c r="BQ45" t="e">
        <f>_XLL.XPGETDATACELL(((XPQUERYDOC_4!$A45-3)*84)+(XPQUERYDOC_4!BQ$1-1),"XPQUERYDOC_4")</f>
        <v>#NAME?</v>
      </c>
      <c r="BR45" t="e">
        <f>_XLL.XPGETDATACELL(((XPQUERYDOC_4!$A45-3)*84)+(XPQUERYDOC_4!BR$1-1),"XPQUERYDOC_4")</f>
        <v>#NAME?</v>
      </c>
      <c r="BS45" t="e">
        <f>_XLL.XPGETDATACELL(((XPQUERYDOC_4!$A45-3)*84)+(XPQUERYDOC_4!BS$1-1),"XPQUERYDOC_4")</f>
        <v>#NAME?</v>
      </c>
      <c r="BT45" t="e">
        <f>_XLL.XPGETDATACELL(((XPQUERYDOC_4!$A45-3)*84)+(XPQUERYDOC_4!BT$1-1),"XPQUERYDOC_4")</f>
        <v>#NAME?</v>
      </c>
      <c r="BU45" t="e">
        <f>_XLL.XPGETDATACELL(((XPQUERYDOC_4!$A45-3)*84)+(XPQUERYDOC_4!BU$1-1),"XPQUERYDOC_4")</f>
        <v>#NAME?</v>
      </c>
      <c r="BV45" t="e">
        <f>_XLL.XPGETDATACELL(((XPQUERYDOC_4!$A45-3)*84)+(XPQUERYDOC_4!BV$1-1),"XPQUERYDOC_4")</f>
        <v>#NAME?</v>
      </c>
      <c r="BW45" t="e">
        <f>_XLL.XPGETDATACELL(((XPQUERYDOC_4!$A45-3)*84)+(XPQUERYDOC_4!BW$1-1),"XPQUERYDOC_4")</f>
        <v>#NAME?</v>
      </c>
      <c r="BX45" t="e">
        <f>_XLL.XPGETDATACELL(((XPQUERYDOC_4!$A45-3)*84)+(XPQUERYDOC_4!BX$1-1),"XPQUERYDOC_4")</f>
        <v>#NAME?</v>
      </c>
      <c r="BY45" t="e">
        <f>_XLL.XPGETDATACELL(((XPQUERYDOC_4!$A45-3)*84)+(XPQUERYDOC_4!BY$1-1),"XPQUERYDOC_4")</f>
        <v>#NAME?</v>
      </c>
      <c r="BZ45" t="e">
        <f>_XLL.XPGETDATACELL(((XPQUERYDOC_4!$A45-3)*84)+(XPQUERYDOC_4!BZ$1-1),"XPQUERYDOC_4")</f>
        <v>#NAME?</v>
      </c>
      <c r="CA45" t="e">
        <f>_XLL.XPGETDATACELL(((XPQUERYDOC_4!$A45-3)*84)+(XPQUERYDOC_4!CA$1-1),"XPQUERYDOC_4")</f>
        <v>#NAME?</v>
      </c>
      <c r="CB45" t="e">
        <f>_XLL.XPGETDATACELL(((XPQUERYDOC_4!$A45-3)*84)+(XPQUERYDOC_4!CB$1-1),"XPQUERYDOC_4")</f>
        <v>#NAME?</v>
      </c>
      <c r="CC45" t="e">
        <f>_XLL.XPGETDATACELL(((XPQUERYDOC_4!$A45-3)*84)+(XPQUERYDOC_4!CC$1-1),"XPQUERYDOC_4")</f>
        <v>#NAME?</v>
      </c>
      <c r="CD45" t="e">
        <f>_XLL.XPGETDATACELL(((XPQUERYDOC_4!$A45-3)*84)+(XPQUERYDOC_4!CD$1-1),"XPQUERYDOC_4")</f>
        <v>#NAME?</v>
      </c>
      <c r="CE45" t="e">
        <f>_XLL.XPGETDATACELL(((XPQUERYDOC_4!$A45-3)*84)+(XPQUERYDOC_4!CE$1-1),"XPQUERYDOC_4")</f>
        <v>#NAME?</v>
      </c>
      <c r="CF45" t="e">
        <f>_XLL.XPGETDATACELL(((XPQUERYDOC_4!$A45-3)*84)+(XPQUERYDOC_4!CF$1-1),"XPQUERYDOC_4")</f>
        <v>#NAME?</v>
      </c>
      <c r="CG45" t="e">
        <f>_XLL.XPGETDATACELL(((XPQUERYDOC_4!$A45-3)*84)+(XPQUERYDOC_4!CG$1-1),"XPQUERYDOC_4")</f>
        <v>#NAME?</v>
      </c>
      <c r="CH45" t="e">
        <f>_XLL.XPGETDATACELL(((XPQUERYDOC_4!$A45-3)*84)+(XPQUERYDOC_4!CH$1-1),"XPQUERYDOC_4")</f>
        <v>#NAME?</v>
      </c>
    </row>
    <row r="46" spans="2:86" ht="12.75">
      <c r="B46" t="e">
        <f>_XLL.XPGETDIMLABEL(2,3,"XPQUERYDOC_4")</f>
        <v>#NAME?</v>
      </c>
      <c r="C46" t="e">
        <f>_XLL.XPGETDATACELL(((XPQUERYDOC_4!$A46-3)*84)+(XPQUERYDOC_4!C$1-1),"XPQUERYDOC_4")</f>
        <v>#NAME?</v>
      </c>
      <c r="D46" t="e">
        <f>_XLL.XPGETDATACELL(((XPQUERYDOC_4!$A46-3)*84)+(XPQUERYDOC_4!D$1-1),"XPQUERYDOC_4")</f>
        <v>#NAME?</v>
      </c>
      <c r="E46" t="e">
        <f>_XLL.XPGETDATACELL(((XPQUERYDOC_4!$A46-3)*84)+(XPQUERYDOC_4!E$1-1),"XPQUERYDOC_4")</f>
        <v>#NAME?</v>
      </c>
      <c r="F46" t="e">
        <f>_XLL.XPGETDATACELL(((XPQUERYDOC_4!$A46-3)*84)+(XPQUERYDOC_4!F$1-1),"XPQUERYDOC_4")</f>
        <v>#NAME?</v>
      </c>
      <c r="G46" t="e">
        <f>_XLL.XPGETDATACELL(((XPQUERYDOC_4!$A46-3)*84)+(XPQUERYDOC_4!G$1-1),"XPQUERYDOC_4")</f>
        <v>#NAME?</v>
      </c>
      <c r="H46" t="e">
        <f>_XLL.XPGETDATACELL(((XPQUERYDOC_4!$A46-3)*84)+(XPQUERYDOC_4!H$1-1),"XPQUERYDOC_4")</f>
        <v>#NAME?</v>
      </c>
      <c r="I46" t="e">
        <f>_XLL.XPGETDATACELL(((XPQUERYDOC_4!$A46-3)*84)+(XPQUERYDOC_4!I$1-1),"XPQUERYDOC_4")</f>
        <v>#NAME?</v>
      </c>
      <c r="J46" t="e">
        <f>_XLL.XPGETDATACELL(((XPQUERYDOC_4!$A46-3)*84)+(XPQUERYDOC_4!J$1-1),"XPQUERYDOC_4")</f>
        <v>#NAME?</v>
      </c>
      <c r="K46" t="e">
        <f>_XLL.XPGETDATACELL(((XPQUERYDOC_4!$A46-3)*84)+(XPQUERYDOC_4!K$1-1),"XPQUERYDOC_4")</f>
        <v>#NAME?</v>
      </c>
      <c r="L46" t="e">
        <f>_XLL.XPGETDATACELL(((XPQUERYDOC_4!$A46-3)*84)+(XPQUERYDOC_4!L$1-1),"XPQUERYDOC_4")</f>
        <v>#NAME?</v>
      </c>
      <c r="M46" t="e">
        <f>_XLL.XPGETDATACELL(((XPQUERYDOC_4!$A46-3)*84)+(XPQUERYDOC_4!M$1-1),"XPQUERYDOC_4")</f>
        <v>#NAME?</v>
      </c>
      <c r="N46" t="e">
        <f>_XLL.XPGETDATACELL(((XPQUERYDOC_4!$A46-3)*84)+(XPQUERYDOC_4!N$1-1),"XPQUERYDOC_4")</f>
        <v>#NAME?</v>
      </c>
      <c r="O46" t="e">
        <f>_XLL.XPGETDATACELL(((XPQUERYDOC_4!$A46-3)*84)+(XPQUERYDOC_4!O$1-1),"XPQUERYDOC_4")</f>
        <v>#NAME?</v>
      </c>
      <c r="P46" t="e">
        <f>_XLL.XPGETDATACELL(((XPQUERYDOC_4!$A46-3)*84)+(XPQUERYDOC_4!P$1-1),"XPQUERYDOC_4")</f>
        <v>#NAME?</v>
      </c>
      <c r="Q46" t="e">
        <f>_XLL.XPGETDATACELL(((XPQUERYDOC_4!$A46-3)*84)+(XPQUERYDOC_4!Q$1-1),"XPQUERYDOC_4")</f>
        <v>#NAME?</v>
      </c>
      <c r="R46" t="e">
        <f>_XLL.XPGETDATACELL(((XPQUERYDOC_4!$A46-3)*84)+(XPQUERYDOC_4!R$1-1),"XPQUERYDOC_4")</f>
        <v>#NAME?</v>
      </c>
      <c r="S46" t="e">
        <f>_XLL.XPGETDATACELL(((XPQUERYDOC_4!$A46-3)*84)+(XPQUERYDOC_4!S$1-1),"XPQUERYDOC_4")</f>
        <v>#NAME?</v>
      </c>
      <c r="T46" t="e">
        <f>_XLL.XPGETDATACELL(((XPQUERYDOC_4!$A46-3)*84)+(XPQUERYDOC_4!T$1-1),"XPQUERYDOC_4")</f>
        <v>#NAME?</v>
      </c>
      <c r="U46" t="e">
        <f>_XLL.XPGETDATACELL(((XPQUERYDOC_4!$A46-3)*84)+(XPQUERYDOC_4!U$1-1),"XPQUERYDOC_4")</f>
        <v>#NAME?</v>
      </c>
      <c r="V46" t="e">
        <f>_XLL.XPGETDATACELL(((XPQUERYDOC_4!$A46-3)*84)+(XPQUERYDOC_4!V$1-1),"XPQUERYDOC_4")</f>
        <v>#NAME?</v>
      </c>
      <c r="W46" t="e">
        <f>_XLL.XPGETDATACELL(((XPQUERYDOC_4!$A46-3)*84)+(XPQUERYDOC_4!W$1-1),"XPQUERYDOC_4")</f>
        <v>#NAME?</v>
      </c>
      <c r="X46" t="e">
        <f>_XLL.XPGETDATACELL(((XPQUERYDOC_4!$A46-3)*84)+(XPQUERYDOC_4!X$1-1),"XPQUERYDOC_4")</f>
        <v>#NAME?</v>
      </c>
      <c r="Y46" t="e">
        <f>_XLL.XPGETDATACELL(((XPQUERYDOC_4!$A46-3)*84)+(XPQUERYDOC_4!Y$1-1),"XPQUERYDOC_4")</f>
        <v>#NAME?</v>
      </c>
      <c r="Z46" t="e">
        <f>_XLL.XPGETDATACELL(((XPQUERYDOC_4!$A46-3)*84)+(XPQUERYDOC_4!Z$1-1),"XPQUERYDOC_4")</f>
        <v>#NAME?</v>
      </c>
      <c r="AA46" t="e">
        <f>_XLL.XPGETDATACELL(((XPQUERYDOC_4!$A46-3)*84)+(XPQUERYDOC_4!AA$1-1),"XPQUERYDOC_4")</f>
        <v>#NAME?</v>
      </c>
      <c r="AB46" t="e">
        <f>_XLL.XPGETDATACELL(((XPQUERYDOC_4!$A46-3)*84)+(XPQUERYDOC_4!AB$1-1),"XPQUERYDOC_4")</f>
        <v>#NAME?</v>
      </c>
      <c r="AC46" t="e">
        <f>_XLL.XPGETDATACELL(((XPQUERYDOC_4!$A46-3)*84)+(XPQUERYDOC_4!AC$1-1),"XPQUERYDOC_4")</f>
        <v>#NAME?</v>
      </c>
      <c r="AD46" t="e">
        <f>_XLL.XPGETDATACELL(((XPQUERYDOC_4!$A46-3)*84)+(XPQUERYDOC_4!AD$1-1),"XPQUERYDOC_4")</f>
        <v>#NAME?</v>
      </c>
      <c r="AE46" t="e">
        <f>_XLL.XPGETDATACELL(((XPQUERYDOC_4!$A46-3)*84)+(XPQUERYDOC_4!AE$1-1),"XPQUERYDOC_4")</f>
        <v>#NAME?</v>
      </c>
      <c r="AF46" t="e">
        <f>_XLL.XPGETDATACELL(((XPQUERYDOC_4!$A46-3)*84)+(XPQUERYDOC_4!AF$1-1),"XPQUERYDOC_4")</f>
        <v>#NAME?</v>
      </c>
      <c r="AG46" t="e">
        <f>_XLL.XPGETDATACELL(((XPQUERYDOC_4!$A46-3)*84)+(XPQUERYDOC_4!AG$1-1),"XPQUERYDOC_4")</f>
        <v>#NAME?</v>
      </c>
      <c r="AH46" t="e">
        <f>_XLL.XPGETDATACELL(((XPQUERYDOC_4!$A46-3)*84)+(XPQUERYDOC_4!AH$1-1),"XPQUERYDOC_4")</f>
        <v>#NAME?</v>
      </c>
      <c r="AI46" t="e">
        <f>_XLL.XPGETDATACELL(((XPQUERYDOC_4!$A46-3)*84)+(XPQUERYDOC_4!AI$1-1),"XPQUERYDOC_4")</f>
        <v>#NAME?</v>
      </c>
      <c r="AJ46" t="e">
        <f>_XLL.XPGETDATACELL(((XPQUERYDOC_4!$A46-3)*84)+(XPQUERYDOC_4!AJ$1-1),"XPQUERYDOC_4")</f>
        <v>#NAME?</v>
      </c>
      <c r="AK46" t="e">
        <f>_XLL.XPGETDATACELL(((XPQUERYDOC_4!$A46-3)*84)+(XPQUERYDOC_4!AK$1-1),"XPQUERYDOC_4")</f>
        <v>#NAME?</v>
      </c>
      <c r="AL46" t="e">
        <f>_XLL.XPGETDATACELL(((XPQUERYDOC_4!$A46-3)*84)+(XPQUERYDOC_4!AL$1-1),"XPQUERYDOC_4")</f>
        <v>#NAME?</v>
      </c>
      <c r="AM46" t="e">
        <f>_XLL.XPGETDATACELL(((XPQUERYDOC_4!$A46-3)*84)+(XPQUERYDOC_4!AM$1-1),"XPQUERYDOC_4")</f>
        <v>#NAME?</v>
      </c>
      <c r="AN46" t="e">
        <f>_XLL.XPGETDATACELL(((XPQUERYDOC_4!$A46-3)*84)+(XPQUERYDOC_4!AN$1-1),"XPQUERYDOC_4")</f>
        <v>#NAME?</v>
      </c>
      <c r="AO46" t="e">
        <f>_XLL.XPGETDATACELL(((XPQUERYDOC_4!$A46-3)*84)+(XPQUERYDOC_4!AO$1-1),"XPQUERYDOC_4")</f>
        <v>#NAME?</v>
      </c>
      <c r="AP46" t="e">
        <f>_XLL.XPGETDATACELL(((XPQUERYDOC_4!$A46-3)*84)+(XPQUERYDOC_4!AP$1-1),"XPQUERYDOC_4")</f>
        <v>#NAME?</v>
      </c>
      <c r="AQ46" t="e">
        <f>_XLL.XPGETDATACELL(((XPQUERYDOC_4!$A46-3)*84)+(XPQUERYDOC_4!AQ$1-1),"XPQUERYDOC_4")</f>
        <v>#NAME?</v>
      </c>
      <c r="AR46" t="e">
        <f>_XLL.XPGETDATACELL(((XPQUERYDOC_4!$A46-3)*84)+(XPQUERYDOC_4!AR$1-1),"XPQUERYDOC_4")</f>
        <v>#NAME?</v>
      </c>
      <c r="AS46" t="e">
        <f>_XLL.XPGETDATACELL(((XPQUERYDOC_4!$A46-3)*84)+(XPQUERYDOC_4!AS$1-1),"XPQUERYDOC_4")</f>
        <v>#NAME?</v>
      </c>
      <c r="AT46" t="e">
        <f>_XLL.XPGETDATACELL(((XPQUERYDOC_4!$A46-3)*84)+(XPQUERYDOC_4!AT$1-1),"XPQUERYDOC_4")</f>
        <v>#NAME?</v>
      </c>
      <c r="AU46" t="e">
        <f>_XLL.XPGETDATACELL(((XPQUERYDOC_4!$A46-3)*84)+(XPQUERYDOC_4!AU$1-1),"XPQUERYDOC_4")</f>
        <v>#NAME?</v>
      </c>
      <c r="AV46" t="e">
        <f>_XLL.XPGETDATACELL(((XPQUERYDOC_4!$A46-3)*84)+(XPQUERYDOC_4!AV$1-1),"XPQUERYDOC_4")</f>
        <v>#NAME?</v>
      </c>
      <c r="AW46" t="e">
        <f>_XLL.XPGETDATACELL(((XPQUERYDOC_4!$A46-3)*84)+(XPQUERYDOC_4!AW$1-1),"XPQUERYDOC_4")</f>
        <v>#NAME?</v>
      </c>
      <c r="AX46" t="e">
        <f>_XLL.XPGETDATACELL(((XPQUERYDOC_4!$A46-3)*84)+(XPQUERYDOC_4!AX$1-1),"XPQUERYDOC_4")</f>
        <v>#NAME?</v>
      </c>
      <c r="AY46" t="e">
        <f>_XLL.XPGETDATACELL(((XPQUERYDOC_4!$A46-3)*84)+(XPQUERYDOC_4!AY$1-1),"XPQUERYDOC_4")</f>
        <v>#NAME?</v>
      </c>
      <c r="AZ46" t="e">
        <f>_XLL.XPGETDATACELL(((XPQUERYDOC_4!$A46-3)*84)+(XPQUERYDOC_4!AZ$1-1),"XPQUERYDOC_4")</f>
        <v>#NAME?</v>
      </c>
      <c r="BA46" t="e">
        <f>_XLL.XPGETDATACELL(((XPQUERYDOC_4!$A46-3)*84)+(XPQUERYDOC_4!BA$1-1),"XPQUERYDOC_4")</f>
        <v>#NAME?</v>
      </c>
      <c r="BB46" t="e">
        <f>_XLL.XPGETDATACELL(((XPQUERYDOC_4!$A46-3)*84)+(XPQUERYDOC_4!BB$1-1),"XPQUERYDOC_4")</f>
        <v>#NAME?</v>
      </c>
      <c r="BC46" t="e">
        <f>_XLL.XPGETDATACELL(((XPQUERYDOC_4!$A46-3)*84)+(XPQUERYDOC_4!BC$1-1),"XPQUERYDOC_4")</f>
        <v>#NAME?</v>
      </c>
      <c r="BD46" t="e">
        <f>_XLL.XPGETDATACELL(((XPQUERYDOC_4!$A46-3)*84)+(XPQUERYDOC_4!BD$1-1),"XPQUERYDOC_4")</f>
        <v>#NAME?</v>
      </c>
      <c r="BE46" t="e">
        <f>_XLL.XPGETDATACELL(((XPQUERYDOC_4!$A46-3)*84)+(XPQUERYDOC_4!BE$1-1),"XPQUERYDOC_4")</f>
        <v>#NAME?</v>
      </c>
      <c r="BF46" t="e">
        <f>_XLL.XPGETDATACELL(((XPQUERYDOC_4!$A46-3)*84)+(XPQUERYDOC_4!BF$1-1),"XPQUERYDOC_4")</f>
        <v>#NAME?</v>
      </c>
      <c r="BG46" t="e">
        <f>_XLL.XPGETDATACELL(((XPQUERYDOC_4!$A46-3)*84)+(XPQUERYDOC_4!BG$1-1),"XPQUERYDOC_4")</f>
        <v>#NAME?</v>
      </c>
      <c r="BH46" t="e">
        <f>_XLL.XPGETDATACELL(((XPQUERYDOC_4!$A46-3)*84)+(XPQUERYDOC_4!BH$1-1),"XPQUERYDOC_4")</f>
        <v>#NAME?</v>
      </c>
      <c r="BI46" t="e">
        <f>_XLL.XPGETDATACELL(((XPQUERYDOC_4!$A46-3)*84)+(XPQUERYDOC_4!BI$1-1),"XPQUERYDOC_4")</f>
        <v>#NAME?</v>
      </c>
      <c r="BJ46" t="e">
        <f>_XLL.XPGETDATACELL(((XPQUERYDOC_4!$A46-3)*84)+(XPQUERYDOC_4!BJ$1-1),"XPQUERYDOC_4")</f>
        <v>#NAME?</v>
      </c>
      <c r="BK46" t="e">
        <f>_XLL.XPGETDATACELL(((XPQUERYDOC_4!$A46-3)*84)+(XPQUERYDOC_4!BK$1-1),"XPQUERYDOC_4")</f>
        <v>#NAME?</v>
      </c>
      <c r="BL46" t="e">
        <f>_XLL.XPGETDATACELL(((XPQUERYDOC_4!$A46-3)*84)+(XPQUERYDOC_4!BL$1-1),"XPQUERYDOC_4")</f>
        <v>#NAME?</v>
      </c>
      <c r="BM46" t="e">
        <f>_XLL.XPGETDATACELL(((XPQUERYDOC_4!$A46-3)*84)+(XPQUERYDOC_4!BM$1-1),"XPQUERYDOC_4")</f>
        <v>#NAME?</v>
      </c>
      <c r="BN46" t="e">
        <f>_XLL.XPGETDATACELL(((XPQUERYDOC_4!$A46-3)*84)+(XPQUERYDOC_4!BN$1-1),"XPQUERYDOC_4")</f>
        <v>#NAME?</v>
      </c>
      <c r="BO46" t="e">
        <f>_XLL.XPGETDATACELL(((XPQUERYDOC_4!$A46-3)*84)+(XPQUERYDOC_4!BO$1-1),"XPQUERYDOC_4")</f>
        <v>#NAME?</v>
      </c>
      <c r="BP46" t="e">
        <f>_XLL.XPGETDATACELL(((XPQUERYDOC_4!$A46-3)*84)+(XPQUERYDOC_4!BP$1-1),"XPQUERYDOC_4")</f>
        <v>#NAME?</v>
      </c>
      <c r="BQ46" t="e">
        <f>_XLL.XPGETDATACELL(((XPQUERYDOC_4!$A46-3)*84)+(XPQUERYDOC_4!BQ$1-1),"XPQUERYDOC_4")</f>
        <v>#NAME?</v>
      </c>
      <c r="BR46" t="e">
        <f>_XLL.XPGETDATACELL(((XPQUERYDOC_4!$A46-3)*84)+(XPQUERYDOC_4!BR$1-1),"XPQUERYDOC_4")</f>
        <v>#NAME?</v>
      </c>
      <c r="BS46" t="e">
        <f>_XLL.XPGETDATACELL(((XPQUERYDOC_4!$A46-3)*84)+(XPQUERYDOC_4!BS$1-1),"XPQUERYDOC_4")</f>
        <v>#NAME?</v>
      </c>
      <c r="BT46" t="e">
        <f>_XLL.XPGETDATACELL(((XPQUERYDOC_4!$A46-3)*84)+(XPQUERYDOC_4!BT$1-1),"XPQUERYDOC_4")</f>
        <v>#NAME?</v>
      </c>
      <c r="BU46" t="e">
        <f>_XLL.XPGETDATACELL(((XPQUERYDOC_4!$A46-3)*84)+(XPQUERYDOC_4!BU$1-1),"XPQUERYDOC_4")</f>
        <v>#NAME?</v>
      </c>
      <c r="BV46" t="e">
        <f>_XLL.XPGETDATACELL(((XPQUERYDOC_4!$A46-3)*84)+(XPQUERYDOC_4!BV$1-1),"XPQUERYDOC_4")</f>
        <v>#NAME?</v>
      </c>
      <c r="BW46" t="e">
        <f>_XLL.XPGETDATACELL(((XPQUERYDOC_4!$A46-3)*84)+(XPQUERYDOC_4!BW$1-1),"XPQUERYDOC_4")</f>
        <v>#NAME?</v>
      </c>
      <c r="BX46" t="e">
        <f>_XLL.XPGETDATACELL(((XPQUERYDOC_4!$A46-3)*84)+(XPQUERYDOC_4!BX$1-1),"XPQUERYDOC_4")</f>
        <v>#NAME?</v>
      </c>
      <c r="BY46" t="e">
        <f>_XLL.XPGETDATACELL(((XPQUERYDOC_4!$A46-3)*84)+(XPQUERYDOC_4!BY$1-1),"XPQUERYDOC_4")</f>
        <v>#NAME?</v>
      </c>
      <c r="BZ46" t="e">
        <f>_XLL.XPGETDATACELL(((XPQUERYDOC_4!$A46-3)*84)+(XPQUERYDOC_4!BZ$1-1),"XPQUERYDOC_4")</f>
        <v>#NAME?</v>
      </c>
      <c r="CA46" t="e">
        <f>_XLL.XPGETDATACELL(((XPQUERYDOC_4!$A46-3)*84)+(XPQUERYDOC_4!CA$1-1),"XPQUERYDOC_4")</f>
        <v>#NAME?</v>
      </c>
      <c r="CB46" t="e">
        <f>_XLL.XPGETDATACELL(((XPQUERYDOC_4!$A46-3)*84)+(XPQUERYDOC_4!CB$1-1),"XPQUERYDOC_4")</f>
        <v>#NAME?</v>
      </c>
      <c r="CC46" t="e">
        <f>_XLL.XPGETDATACELL(((XPQUERYDOC_4!$A46-3)*84)+(XPQUERYDOC_4!CC$1-1),"XPQUERYDOC_4")</f>
        <v>#NAME?</v>
      </c>
      <c r="CD46" t="e">
        <f>_XLL.XPGETDATACELL(((XPQUERYDOC_4!$A46-3)*84)+(XPQUERYDOC_4!CD$1-1),"XPQUERYDOC_4")</f>
        <v>#NAME?</v>
      </c>
      <c r="CE46" t="e">
        <f>_XLL.XPGETDATACELL(((XPQUERYDOC_4!$A46-3)*84)+(XPQUERYDOC_4!CE$1-1),"XPQUERYDOC_4")</f>
        <v>#NAME?</v>
      </c>
      <c r="CF46" t="e">
        <f>_XLL.XPGETDATACELL(((XPQUERYDOC_4!$A46-3)*84)+(XPQUERYDOC_4!CF$1-1),"XPQUERYDOC_4")</f>
        <v>#NAME?</v>
      </c>
      <c r="CG46" t="e">
        <f>_XLL.XPGETDATACELL(((XPQUERYDOC_4!$A46-3)*84)+(XPQUERYDOC_4!CG$1-1),"XPQUERYDOC_4")</f>
        <v>#NAME?</v>
      </c>
      <c r="CH46" t="e">
        <f>_XLL.XPGETDATACELL(((XPQUERYDOC_4!$A46-3)*84)+(XPQUERYDOC_4!CH$1-1),"XPQUERYDOC_4")</f>
        <v>#NAME?</v>
      </c>
    </row>
    <row r="47" spans="2:86" ht="12.75">
      <c r="B47" t="e">
        <f>_XLL.XPGETDIMLABEL(2,4,"XPQUERYDOC_4")</f>
        <v>#NAME?</v>
      </c>
      <c r="C47" t="e">
        <f>_XLL.XPGETDATACELL(((XPQUERYDOC_4!$A47-3)*84)+(XPQUERYDOC_4!C$1-1),"XPQUERYDOC_4")</f>
        <v>#NAME?</v>
      </c>
      <c r="D47" t="e">
        <f>_XLL.XPGETDATACELL(((XPQUERYDOC_4!$A47-3)*84)+(XPQUERYDOC_4!D$1-1),"XPQUERYDOC_4")</f>
        <v>#NAME?</v>
      </c>
      <c r="E47" t="e">
        <f>_XLL.XPGETDATACELL(((XPQUERYDOC_4!$A47-3)*84)+(XPQUERYDOC_4!E$1-1),"XPQUERYDOC_4")</f>
        <v>#NAME?</v>
      </c>
      <c r="F47" t="e">
        <f>_XLL.XPGETDATACELL(((XPQUERYDOC_4!$A47-3)*84)+(XPQUERYDOC_4!F$1-1),"XPQUERYDOC_4")</f>
        <v>#NAME?</v>
      </c>
      <c r="G47" t="e">
        <f>_XLL.XPGETDATACELL(((XPQUERYDOC_4!$A47-3)*84)+(XPQUERYDOC_4!G$1-1),"XPQUERYDOC_4")</f>
        <v>#NAME?</v>
      </c>
      <c r="H47" t="e">
        <f>_XLL.XPGETDATACELL(((XPQUERYDOC_4!$A47-3)*84)+(XPQUERYDOC_4!H$1-1),"XPQUERYDOC_4")</f>
        <v>#NAME?</v>
      </c>
      <c r="I47" t="e">
        <f>_XLL.XPGETDATACELL(((XPQUERYDOC_4!$A47-3)*84)+(XPQUERYDOC_4!I$1-1),"XPQUERYDOC_4")</f>
        <v>#NAME?</v>
      </c>
      <c r="J47" t="e">
        <f>_XLL.XPGETDATACELL(((XPQUERYDOC_4!$A47-3)*84)+(XPQUERYDOC_4!J$1-1),"XPQUERYDOC_4")</f>
        <v>#NAME?</v>
      </c>
      <c r="K47" t="e">
        <f>_XLL.XPGETDATACELL(((XPQUERYDOC_4!$A47-3)*84)+(XPQUERYDOC_4!K$1-1),"XPQUERYDOC_4")</f>
        <v>#NAME?</v>
      </c>
      <c r="L47" t="e">
        <f>_XLL.XPGETDATACELL(((XPQUERYDOC_4!$A47-3)*84)+(XPQUERYDOC_4!L$1-1),"XPQUERYDOC_4")</f>
        <v>#NAME?</v>
      </c>
      <c r="M47" t="e">
        <f>_XLL.XPGETDATACELL(((XPQUERYDOC_4!$A47-3)*84)+(XPQUERYDOC_4!M$1-1),"XPQUERYDOC_4")</f>
        <v>#NAME?</v>
      </c>
      <c r="N47" t="e">
        <f>_XLL.XPGETDATACELL(((XPQUERYDOC_4!$A47-3)*84)+(XPQUERYDOC_4!N$1-1),"XPQUERYDOC_4")</f>
        <v>#NAME?</v>
      </c>
      <c r="O47" t="e">
        <f>_XLL.XPGETDATACELL(((XPQUERYDOC_4!$A47-3)*84)+(XPQUERYDOC_4!O$1-1),"XPQUERYDOC_4")</f>
        <v>#NAME?</v>
      </c>
      <c r="P47" t="e">
        <f>_XLL.XPGETDATACELL(((XPQUERYDOC_4!$A47-3)*84)+(XPQUERYDOC_4!P$1-1),"XPQUERYDOC_4")</f>
        <v>#NAME?</v>
      </c>
      <c r="Q47" t="e">
        <f>_XLL.XPGETDATACELL(((XPQUERYDOC_4!$A47-3)*84)+(XPQUERYDOC_4!Q$1-1),"XPQUERYDOC_4")</f>
        <v>#NAME?</v>
      </c>
      <c r="R47" t="e">
        <f>_XLL.XPGETDATACELL(((XPQUERYDOC_4!$A47-3)*84)+(XPQUERYDOC_4!R$1-1),"XPQUERYDOC_4")</f>
        <v>#NAME?</v>
      </c>
      <c r="S47" t="e">
        <f>_XLL.XPGETDATACELL(((XPQUERYDOC_4!$A47-3)*84)+(XPQUERYDOC_4!S$1-1),"XPQUERYDOC_4")</f>
        <v>#NAME?</v>
      </c>
      <c r="T47" t="e">
        <f>_XLL.XPGETDATACELL(((XPQUERYDOC_4!$A47-3)*84)+(XPQUERYDOC_4!T$1-1),"XPQUERYDOC_4")</f>
        <v>#NAME?</v>
      </c>
      <c r="U47" t="e">
        <f>_XLL.XPGETDATACELL(((XPQUERYDOC_4!$A47-3)*84)+(XPQUERYDOC_4!U$1-1),"XPQUERYDOC_4")</f>
        <v>#NAME?</v>
      </c>
      <c r="V47" t="e">
        <f>_XLL.XPGETDATACELL(((XPQUERYDOC_4!$A47-3)*84)+(XPQUERYDOC_4!V$1-1),"XPQUERYDOC_4")</f>
        <v>#NAME?</v>
      </c>
      <c r="W47" t="e">
        <f>_XLL.XPGETDATACELL(((XPQUERYDOC_4!$A47-3)*84)+(XPQUERYDOC_4!W$1-1),"XPQUERYDOC_4")</f>
        <v>#NAME?</v>
      </c>
      <c r="X47" t="e">
        <f>_XLL.XPGETDATACELL(((XPQUERYDOC_4!$A47-3)*84)+(XPQUERYDOC_4!X$1-1),"XPQUERYDOC_4")</f>
        <v>#NAME?</v>
      </c>
      <c r="Y47" t="e">
        <f>_XLL.XPGETDATACELL(((XPQUERYDOC_4!$A47-3)*84)+(XPQUERYDOC_4!Y$1-1),"XPQUERYDOC_4")</f>
        <v>#NAME?</v>
      </c>
      <c r="Z47" t="e">
        <f>_XLL.XPGETDATACELL(((XPQUERYDOC_4!$A47-3)*84)+(XPQUERYDOC_4!Z$1-1),"XPQUERYDOC_4")</f>
        <v>#NAME?</v>
      </c>
      <c r="AA47" t="e">
        <f>_XLL.XPGETDATACELL(((XPQUERYDOC_4!$A47-3)*84)+(XPQUERYDOC_4!AA$1-1),"XPQUERYDOC_4")</f>
        <v>#NAME?</v>
      </c>
      <c r="AB47" t="e">
        <f>_XLL.XPGETDATACELL(((XPQUERYDOC_4!$A47-3)*84)+(XPQUERYDOC_4!AB$1-1),"XPQUERYDOC_4")</f>
        <v>#NAME?</v>
      </c>
      <c r="AC47" t="e">
        <f>_XLL.XPGETDATACELL(((XPQUERYDOC_4!$A47-3)*84)+(XPQUERYDOC_4!AC$1-1),"XPQUERYDOC_4")</f>
        <v>#NAME?</v>
      </c>
      <c r="AD47" t="e">
        <f>_XLL.XPGETDATACELL(((XPQUERYDOC_4!$A47-3)*84)+(XPQUERYDOC_4!AD$1-1),"XPQUERYDOC_4")</f>
        <v>#NAME?</v>
      </c>
      <c r="AE47" t="e">
        <f>_XLL.XPGETDATACELL(((XPQUERYDOC_4!$A47-3)*84)+(XPQUERYDOC_4!AE$1-1),"XPQUERYDOC_4")</f>
        <v>#NAME?</v>
      </c>
      <c r="AF47" t="e">
        <f>_XLL.XPGETDATACELL(((XPQUERYDOC_4!$A47-3)*84)+(XPQUERYDOC_4!AF$1-1),"XPQUERYDOC_4")</f>
        <v>#NAME?</v>
      </c>
      <c r="AG47" t="e">
        <f>_XLL.XPGETDATACELL(((XPQUERYDOC_4!$A47-3)*84)+(XPQUERYDOC_4!AG$1-1),"XPQUERYDOC_4")</f>
        <v>#NAME?</v>
      </c>
      <c r="AH47" t="e">
        <f>_XLL.XPGETDATACELL(((XPQUERYDOC_4!$A47-3)*84)+(XPQUERYDOC_4!AH$1-1),"XPQUERYDOC_4")</f>
        <v>#NAME?</v>
      </c>
      <c r="AI47" t="e">
        <f>_XLL.XPGETDATACELL(((XPQUERYDOC_4!$A47-3)*84)+(XPQUERYDOC_4!AI$1-1),"XPQUERYDOC_4")</f>
        <v>#NAME?</v>
      </c>
      <c r="AJ47" t="e">
        <f>_XLL.XPGETDATACELL(((XPQUERYDOC_4!$A47-3)*84)+(XPQUERYDOC_4!AJ$1-1),"XPQUERYDOC_4")</f>
        <v>#NAME?</v>
      </c>
      <c r="AK47" t="e">
        <f>_XLL.XPGETDATACELL(((XPQUERYDOC_4!$A47-3)*84)+(XPQUERYDOC_4!AK$1-1),"XPQUERYDOC_4")</f>
        <v>#NAME?</v>
      </c>
      <c r="AL47" t="e">
        <f>_XLL.XPGETDATACELL(((XPQUERYDOC_4!$A47-3)*84)+(XPQUERYDOC_4!AL$1-1),"XPQUERYDOC_4")</f>
        <v>#NAME?</v>
      </c>
      <c r="AM47" t="e">
        <f>_XLL.XPGETDATACELL(((XPQUERYDOC_4!$A47-3)*84)+(XPQUERYDOC_4!AM$1-1),"XPQUERYDOC_4")</f>
        <v>#NAME?</v>
      </c>
      <c r="AN47" t="e">
        <f>_XLL.XPGETDATACELL(((XPQUERYDOC_4!$A47-3)*84)+(XPQUERYDOC_4!AN$1-1),"XPQUERYDOC_4")</f>
        <v>#NAME?</v>
      </c>
      <c r="AO47" t="e">
        <f>_XLL.XPGETDATACELL(((XPQUERYDOC_4!$A47-3)*84)+(XPQUERYDOC_4!AO$1-1),"XPQUERYDOC_4")</f>
        <v>#NAME?</v>
      </c>
      <c r="AP47" t="e">
        <f>_XLL.XPGETDATACELL(((XPQUERYDOC_4!$A47-3)*84)+(XPQUERYDOC_4!AP$1-1),"XPQUERYDOC_4")</f>
        <v>#NAME?</v>
      </c>
      <c r="AQ47" t="e">
        <f>_XLL.XPGETDATACELL(((XPQUERYDOC_4!$A47-3)*84)+(XPQUERYDOC_4!AQ$1-1),"XPQUERYDOC_4")</f>
        <v>#NAME?</v>
      </c>
      <c r="AR47" t="e">
        <f>_XLL.XPGETDATACELL(((XPQUERYDOC_4!$A47-3)*84)+(XPQUERYDOC_4!AR$1-1),"XPQUERYDOC_4")</f>
        <v>#NAME?</v>
      </c>
      <c r="AS47" t="e">
        <f>_XLL.XPGETDATACELL(((XPQUERYDOC_4!$A47-3)*84)+(XPQUERYDOC_4!AS$1-1),"XPQUERYDOC_4")</f>
        <v>#NAME?</v>
      </c>
      <c r="AT47" t="e">
        <f>_XLL.XPGETDATACELL(((XPQUERYDOC_4!$A47-3)*84)+(XPQUERYDOC_4!AT$1-1),"XPQUERYDOC_4")</f>
        <v>#NAME?</v>
      </c>
      <c r="AU47" t="e">
        <f>_XLL.XPGETDATACELL(((XPQUERYDOC_4!$A47-3)*84)+(XPQUERYDOC_4!AU$1-1),"XPQUERYDOC_4")</f>
        <v>#NAME?</v>
      </c>
      <c r="AV47" t="e">
        <f>_XLL.XPGETDATACELL(((XPQUERYDOC_4!$A47-3)*84)+(XPQUERYDOC_4!AV$1-1),"XPQUERYDOC_4")</f>
        <v>#NAME?</v>
      </c>
      <c r="AW47" t="e">
        <f>_XLL.XPGETDATACELL(((XPQUERYDOC_4!$A47-3)*84)+(XPQUERYDOC_4!AW$1-1),"XPQUERYDOC_4")</f>
        <v>#NAME?</v>
      </c>
      <c r="AX47" t="e">
        <f>_XLL.XPGETDATACELL(((XPQUERYDOC_4!$A47-3)*84)+(XPQUERYDOC_4!AX$1-1),"XPQUERYDOC_4")</f>
        <v>#NAME?</v>
      </c>
      <c r="AY47" t="e">
        <f>_XLL.XPGETDATACELL(((XPQUERYDOC_4!$A47-3)*84)+(XPQUERYDOC_4!AY$1-1),"XPQUERYDOC_4")</f>
        <v>#NAME?</v>
      </c>
      <c r="AZ47" t="e">
        <f>_XLL.XPGETDATACELL(((XPQUERYDOC_4!$A47-3)*84)+(XPQUERYDOC_4!AZ$1-1),"XPQUERYDOC_4")</f>
        <v>#NAME?</v>
      </c>
      <c r="BA47" t="e">
        <f>_XLL.XPGETDATACELL(((XPQUERYDOC_4!$A47-3)*84)+(XPQUERYDOC_4!BA$1-1),"XPQUERYDOC_4")</f>
        <v>#NAME?</v>
      </c>
      <c r="BB47" t="e">
        <f>_XLL.XPGETDATACELL(((XPQUERYDOC_4!$A47-3)*84)+(XPQUERYDOC_4!BB$1-1),"XPQUERYDOC_4")</f>
        <v>#NAME?</v>
      </c>
      <c r="BC47" t="e">
        <f>_XLL.XPGETDATACELL(((XPQUERYDOC_4!$A47-3)*84)+(XPQUERYDOC_4!BC$1-1),"XPQUERYDOC_4")</f>
        <v>#NAME?</v>
      </c>
      <c r="BD47" t="e">
        <f>_XLL.XPGETDATACELL(((XPQUERYDOC_4!$A47-3)*84)+(XPQUERYDOC_4!BD$1-1),"XPQUERYDOC_4")</f>
        <v>#NAME?</v>
      </c>
      <c r="BE47" t="e">
        <f>_XLL.XPGETDATACELL(((XPQUERYDOC_4!$A47-3)*84)+(XPQUERYDOC_4!BE$1-1),"XPQUERYDOC_4")</f>
        <v>#NAME?</v>
      </c>
      <c r="BF47" t="e">
        <f>_XLL.XPGETDATACELL(((XPQUERYDOC_4!$A47-3)*84)+(XPQUERYDOC_4!BF$1-1),"XPQUERYDOC_4")</f>
        <v>#NAME?</v>
      </c>
      <c r="BG47" t="e">
        <f>_XLL.XPGETDATACELL(((XPQUERYDOC_4!$A47-3)*84)+(XPQUERYDOC_4!BG$1-1),"XPQUERYDOC_4")</f>
        <v>#NAME?</v>
      </c>
      <c r="BH47" t="e">
        <f>_XLL.XPGETDATACELL(((XPQUERYDOC_4!$A47-3)*84)+(XPQUERYDOC_4!BH$1-1),"XPQUERYDOC_4")</f>
        <v>#NAME?</v>
      </c>
      <c r="BI47" t="e">
        <f>_XLL.XPGETDATACELL(((XPQUERYDOC_4!$A47-3)*84)+(XPQUERYDOC_4!BI$1-1),"XPQUERYDOC_4")</f>
        <v>#NAME?</v>
      </c>
      <c r="BJ47" t="e">
        <f>_XLL.XPGETDATACELL(((XPQUERYDOC_4!$A47-3)*84)+(XPQUERYDOC_4!BJ$1-1),"XPQUERYDOC_4")</f>
        <v>#NAME?</v>
      </c>
      <c r="BK47" t="e">
        <f>_XLL.XPGETDATACELL(((XPQUERYDOC_4!$A47-3)*84)+(XPQUERYDOC_4!BK$1-1),"XPQUERYDOC_4")</f>
        <v>#NAME?</v>
      </c>
      <c r="BL47" t="e">
        <f>_XLL.XPGETDATACELL(((XPQUERYDOC_4!$A47-3)*84)+(XPQUERYDOC_4!BL$1-1),"XPQUERYDOC_4")</f>
        <v>#NAME?</v>
      </c>
      <c r="BM47" t="e">
        <f>_XLL.XPGETDATACELL(((XPQUERYDOC_4!$A47-3)*84)+(XPQUERYDOC_4!BM$1-1),"XPQUERYDOC_4")</f>
        <v>#NAME?</v>
      </c>
      <c r="BN47" t="e">
        <f>_XLL.XPGETDATACELL(((XPQUERYDOC_4!$A47-3)*84)+(XPQUERYDOC_4!BN$1-1),"XPQUERYDOC_4")</f>
        <v>#NAME?</v>
      </c>
      <c r="BO47" t="e">
        <f>_XLL.XPGETDATACELL(((XPQUERYDOC_4!$A47-3)*84)+(XPQUERYDOC_4!BO$1-1),"XPQUERYDOC_4")</f>
        <v>#NAME?</v>
      </c>
      <c r="BP47" t="e">
        <f>_XLL.XPGETDATACELL(((XPQUERYDOC_4!$A47-3)*84)+(XPQUERYDOC_4!BP$1-1),"XPQUERYDOC_4")</f>
        <v>#NAME?</v>
      </c>
      <c r="BQ47" t="e">
        <f>_XLL.XPGETDATACELL(((XPQUERYDOC_4!$A47-3)*84)+(XPQUERYDOC_4!BQ$1-1),"XPQUERYDOC_4")</f>
        <v>#NAME?</v>
      </c>
      <c r="BR47" t="e">
        <f>_XLL.XPGETDATACELL(((XPQUERYDOC_4!$A47-3)*84)+(XPQUERYDOC_4!BR$1-1),"XPQUERYDOC_4")</f>
        <v>#NAME?</v>
      </c>
      <c r="BS47" t="e">
        <f>_XLL.XPGETDATACELL(((XPQUERYDOC_4!$A47-3)*84)+(XPQUERYDOC_4!BS$1-1),"XPQUERYDOC_4")</f>
        <v>#NAME?</v>
      </c>
      <c r="BT47" t="e">
        <f>_XLL.XPGETDATACELL(((XPQUERYDOC_4!$A47-3)*84)+(XPQUERYDOC_4!BT$1-1),"XPQUERYDOC_4")</f>
        <v>#NAME?</v>
      </c>
      <c r="BU47" t="e">
        <f>_XLL.XPGETDATACELL(((XPQUERYDOC_4!$A47-3)*84)+(XPQUERYDOC_4!BU$1-1),"XPQUERYDOC_4")</f>
        <v>#NAME?</v>
      </c>
      <c r="BV47" t="e">
        <f>_XLL.XPGETDATACELL(((XPQUERYDOC_4!$A47-3)*84)+(XPQUERYDOC_4!BV$1-1),"XPQUERYDOC_4")</f>
        <v>#NAME?</v>
      </c>
      <c r="BW47" t="e">
        <f>_XLL.XPGETDATACELL(((XPQUERYDOC_4!$A47-3)*84)+(XPQUERYDOC_4!BW$1-1),"XPQUERYDOC_4")</f>
        <v>#NAME?</v>
      </c>
      <c r="BX47" t="e">
        <f>_XLL.XPGETDATACELL(((XPQUERYDOC_4!$A47-3)*84)+(XPQUERYDOC_4!BX$1-1),"XPQUERYDOC_4")</f>
        <v>#NAME?</v>
      </c>
      <c r="BY47" t="e">
        <f>_XLL.XPGETDATACELL(((XPQUERYDOC_4!$A47-3)*84)+(XPQUERYDOC_4!BY$1-1),"XPQUERYDOC_4")</f>
        <v>#NAME?</v>
      </c>
      <c r="BZ47" t="e">
        <f>_XLL.XPGETDATACELL(((XPQUERYDOC_4!$A47-3)*84)+(XPQUERYDOC_4!BZ$1-1),"XPQUERYDOC_4")</f>
        <v>#NAME?</v>
      </c>
      <c r="CA47" t="e">
        <f>_XLL.XPGETDATACELL(((XPQUERYDOC_4!$A47-3)*84)+(XPQUERYDOC_4!CA$1-1),"XPQUERYDOC_4")</f>
        <v>#NAME?</v>
      </c>
      <c r="CB47" t="e">
        <f>_XLL.XPGETDATACELL(((XPQUERYDOC_4!$A47-3)*84)+(XPQUERYDOC_4!CB$1-1),"XPQUERYDOC_4")</f>
        <v>#NAME?</v>
      </c>
      <c r="CC47" t="e">
        <f>_XLL.XPGETDATACELL(((XPQUERYDOC_4!$A47-3)*84)+(XPQUERYDOC_4!CC$1-1),"XPQUERYDOC_4")</f>
        <v>#NAME?</v>
      </c>
      <c r="CD47" t="e">
        <f>_XLL.XPGETDATACELL(((XPQUERYDOC_4!$A47-3)*84)+(XPQUERYDOC_4!CD$1-1),"XPQUERYDOC_4")</f>
        <v>#NAME?</v>
      </c>
      <c r="CE47" t="e">
        <f>_XLL.XPGETDATACELL(((XPQUERYDOC_4!$A47-3)*84)+(XPQUERYDOC_4!CE$1-1),"XPQUERYDOC_4")</f>
        <v>#NAME?</v>
      </c>
      <c r="CF47" t="e">
        <f>_XLL.XPGETDATACELL(((XPQUERYDOC_4!$A47-3)*84)+(XPQUERYDOC_4!CF$1-1),"XPQUERYDOC_4")</f>
        <v>#NAME?</v>
      </c>
      <c r="CG47" t="e">
        <f>_XLL.XPGETDATACELL(((XPQUERYDOC_4!$A47-3)*84)+(XPQUERYDOC_4!CG$1-1),"XPQUERYDOC_4")</f>
        <v>#NAME?</v>
      </c>
      <c r="CH47" t="e">
        <f>_XLL.XPGETDATACELL(((XPQUERYDOC_4!$A47-3)*84)+(XPQUERYDOC_4!CH$1-1),"XPQUERYDOC_4")</f>
        <v>#NAME?</v>
      </c>
    </row>
    <row r="48" spans="2:86" ht="12.75">
      <c r="B48" t="e">
        <f>_XLL.XPGETDIMLABEL(2,5,"XPQUERYDOC_4")</f>
        <v>#NAME?</v>
      </c>
      <c r="C48" t="e">
        <f>_XLL.XPGETDATACELL(((XPQUERYDOC_4!$A48-3)*84)+(XPQUERYDOC_4!C$1-1),"XPQUERYDOC_4")</f>
        <v>#NAME?</v>
      </c>
      <c r="D48" t="e">
        <f>_XLL.XPGETDATACELL(((XPQUERYDOC_4!$A48-3)*84)+(XPQUERYDOC_4!D$1-1),"XPQUERYDOC_4")</f>
        <v>#NAME?</v>
      </c>
      <c r="E48" t="e">
        <f>_XLL.XPGETDATACELL(((XPQUERYDOC_4!$A48-3)*84)+(XPQUERYDOC_4!E$1-1),"XPQUERYDOC_4")</f>
        <v>#NAME?</v>
      </c>
      <c r="F48" t="e">
        <f>_XLL.XPGETDATACELL(((XPQUERYDOC_4!$A48-3)*84)+(XPQUERYDOC_4!F$1-1),"XPQUERYDOC_4")</f>
        <v>#NAME?</v>
      </c>
      <c r="G48" t="e">
        <f>_XLL.XPGETDATACELL(((XPQUERYDOC_4!$A48-3)*84)+(XPQUERYDOC_4!G$1-1),"XPQUERYDOC_4")</f>
        <v>#NAME?</v>
      </c>
      <c r="H48" t="e">
        <f>_XLL.XPGETDATACELL(((XPQUERYDOC_4!$A48-3)*84)+(XPQUERYDOC_4!H$1-1),"XPQUERYDOC_4")</f>
        <v>#NAME?</v>
      </c>
      <c r="I48" t="e">
        <f>_XLL.XPGETDATACELL(((XPQUERYDOC_4!$A48-3)*84)+(XPQUERYDOC_4!I$1-1),"XPQUERYDOC_4")</f>
        <v>#NAME?</v>
      </c>
      <c r="J48" t="e">
        <f>_XLL.XPGETDATACELL(((XPQUERYDOC_4!$A48-3)*84)+(XPQUERYDOC_4!J$1-1),"XPQUERYDOC_4")</f>
        <v>#NAME?</v>
      </c>
      <c r="K48" t="e">
        <f>_XLL.XPGETDATACELL(((XPQUERYDOC_4!$A48-3)*84)+(XPQUERYDOC_4!K$1-1),"XPQUERYDOC_4")</f>
        <v>#NAME?</v>
      </c>
      <c r="L48" t="e">
        <f>_XLL.XPGETDATACELL(((XPQUERYDOC_4!$A48-3)*84)+(XPQUERYDOC_4!L$1-1),"XPQUERYDOC_4")</f>
        <v>#NAME?</v>
      </c>
      <c r="M48" t="e">
        <f>_XLL.XPGETDATACELL(((XPQUERYDOC_4!$A48-3)*84)+(XPQUERYDOC_4!M$1-1),"XPQUERYDOC_4")</f>
        <v>#NAME?</v>
      </c>
      <c r="N48" t="e">
        <f>_XLL.XPGETDATACELL(((XPQUERYDOC_4!$A48-3)*84)+(XPQUERYDOC_4!N$1-1),"XPQUERYDOC_4")</f>
        <v>#NAME?</v>
      </c>
      <c r="O48" t="e">
        <f>_XLL.XPGETDATACELL(((XPQUERYDOC_4!$A48-3)*84)+(XPQUERYDOC_4!O$1-1),"XPQUERYDOC_4")</f>
        <v>#NAME?</v>
      </c>
      <c r="P48" t="e">
        <f>_XLL.XPGETDATACELL(((XPQUERYDOC_4!$A48-3)*84)+(XPQUERYDOC_4!P$1-1),"XPQUERYDOC_4")</f>
        <v>#NAME?</v>
      </c>
      <c r="Q48" t="e">
        <f>_XLL.XPGETDATACELL(((XPQUERYDOC_4!$A48-3)*84)+(XPQUERYDOC_4!Q$1-1),"XPQUERYDOC_4")</f>
        <v>#NAME?</v>
      </c>
      <c r="R48" t="e">
        <f>_XLL.XPGETDATACELL(((XPQUERYDOC_4!$A48-3)*84)+(XPQUERYDOC_4!R$1-1),"XPQUERYDOC_4")</f>
        <v>#NAME?</v>
      </c>
      <c r="S48" t="e">
        <f>_XLL.XPGETDATACELL(((XPQUERYDOC_4!$A48-3)*84)+(XPQUERYDOC_4!S$1-1),"XPQUERYDOC_4")</f>
        <v>#NAME?</v>
      </c>
      <c r="T48" t="e">
        <f>_XLL.XPGETDATACELL(((XPQUERYDOC_4!$A48-3)*84)+(XPQUERYDOC_4!T$1-1),"XPQUERYDOC_4")</f>
        <v>#NAME?</v>
      </c>
      <c r="U48" t="e">
        <f>_XLL.XPGETDATACELL(((XPQUERYDOC_4!$A48-3)*84)+(XPQUERYDOC_4!U$1-1),"XPQUERYDOC_4")</f>
        <v>#NAME?</v>
      </c>
      <c r="V48" t="e">
        <f>_XLL.XPGETDATACELL(((XPQUERYDOC_4!$A48-3)*84)+(XPQUERYDOC_4!V$1-1),"XPQUERYDOC_4")</f>
        <v>#NAME?</v>
      </c>
      <c r="W48" t="e">
        <f>_XLL.XPGETDATACELL(((XPQUERYDOC_4!$A48-3)*84)+(XPQUERYDOC_4!W$1-1),"XPQUERYDOC_4")</f>
        <v>#NAME?</v>
      </c>
      <c r="X48" t="e">
        <f>_XLL.XPGETDATACELL(((XPQUERYDOC_4!$A48-3)*84)+(XPQUERYDOC_4!X$1-1),"XPQUERYDOC_4")</f>
        <v>#NAME?</v>
      </c>
      <c r="Y48" t="e">
        <f>_XLL.XPGETDATACELL(((XPQUERYDOC_4!$A48-3)*84)+(XPQUERYDOC_4!Y$1-1),"XPQUERYDOC_4")</f>
        <v>#NAME?</v>
      </c>
      <c r="Z48" t="e">
        <f>_XLL.XPGETDATACELL(((XPQUERYDOC_4!$A48-3)*84)+(XPQUERYDOC_4!Z$1-1),"XPQUERYDOC_4")</f>
        <v>#NAME?</v>
      </c>
      <c r="AA48" t="e">
        <f>_XLL.XPGETDATACELL(((XPQUERYDOC_4!$A48-3)*84)+(XPQUERYDOC_4!AA$1-1),"XPQUERYDOC_4")</f>
        <v>#NAME?</v>
      </c>
      <c r="AB48" t="e">
        <f>_XLL.XPGETDATACELL(((XPQUERYDOC_4!$A48-3)*84)+(XPQUERYDOC_4!AB$1-1),"XPQUERYDOC_4")</f>
        <v>#NAME?</v>
      </c>
      <c r="AC48" t="e">
        <f>_XLL.XPGETDATACELL(((XPQUERYDOC_4!$A48-3)*84)+(XPQUERYDOC_4!AC$1-1),"XPQUERYDOC_4")</f>
        <v>#NAME?</v>
      </c>
      <c r="AD48" t="e">
        <f>_XLL.XPGETDATACELL(((XPQUERYDOC_4!$A48-3)*84)+(XPQUERYDOC_4!AD$1-1),"XPQUERYDOC_4")</f>
        <v>#NAME?</v>
      </c>
      <c r="AE48" t="e">
        <f>_XLL.XPGETDATACELL(((XPQUERYDOC_4!$A48-3)*84)+(XPQUERYDOC_4!AE$1-1),"XPQUERYDOC_4")</f>
        <v>#NAME?</v>
      </c>
      <c r="AF48" t="e">
        <f>_XLL.XPGETDATACELL(((XPQUERYDOC_4!$A48-3)*84)+(XPQUERYDOC_4!AF$1-1),"XPQUERYDOC_4")</f>
        <v>#NAME?</v>
      </c>
      <c r="AG48" t="e">
        <f>_XLL.XPGETDATACELL(((XPQUERYDOC_4!$A48-3)*84)+(XPQUERYDOC_4!AG$1-1),"XPQUERYDOC_4")</f>
        <v>#NAME?</v>
      </c>
      <c r="AH48" t="e">
        <f>_XLL.XPGETDATACELL(((XPQUERYDOC_4!$A48-3)*84)+(XPQUERYDOC_4!AH$1-1),"XPQUERYDOC_4")</f>
        <v>#NAME?</v>
      </c>
      <c r="AI48" t="e">
        <f>_XLL.XPGETDATACELL(((XPQUERYDOC_4!$A48-3)*84)+(XPQUERYDOC_4!AI$1-1),"XPQUERYDOC_4")</f>
        <v>#NAME?</v>
      </c>
      <c r="AJ48" t="e">
        <f>_XLL.XPGETDATACELL(((XPQUERYDOC_4!$A48-3)*84)+(XPQUERYDOC_4!AJ$1-1),"XPQUERYDOC_4")</f>
        <v>#NAME?</v>
      </c>
      <c r="AK48" t="e">
        <f>_XLL.XPGETDATACELL(((XPQUERYDOC_4!$A48-3)*84)+(XPQUERYDOC_4!AK$1-1),"XPQUERYDOC_4")</f>
        <v>#NAME?</v>
      </c>
      <c r="AL48" t="e">
        <f>_XLL.XPGETDATACELL(((XPQUERYDOC_4!$A48-3)*84)+(XPQUERYDOC_4!AL$1-1),"XPQUERYDOC_4")</f>
        <v>#NAME?</v>
      </c>
      <c r="AM48" t="e">
        <f>_XLL.XPGETDATACELL(((XPQUERYDOC_4!$A48-3)*84)+(XPQUERYDOC_4!AM$1-1),"XPQUERYDOC_4")</f>
        <v>#NAME?</v>
      </c>
      <c r="AN48" t="e">
        <f>_XLL.XPGETDATACELL(((XPQUERYDOC_4!$A48-3)*84)+(XPQUERYDOC_4!AN$1-1),"XPQUERYDOC_4")</f>
        <v>#NAME?</v>
      </c>
      <c r="AO48" t="e">
        <f>_XLL.XPGETDATACELL(((XPQUERYDOC_4!$A48-3)*84)+(XPQUERYDOC_4!AO$1-1),"XPQUERYDOC_4")</f>
        <v>#NAME?</v>
      </c>
      <c r="AP48" t="e">
        <f>_XLL.XPGETDATACELL(((XPQUERYDOC_4!$A48-3)*84)+(XPQUERYDOC_4!AP$1-1),"XPQUERYDOC_4")</f>
        <v>#NAME?</v>
      </c>
      <c r="AQ48" t="e">
        <f>_XLL.XPGETDATACELL(((XPQUERYDOC_4!$A48-3)*84)+(XPQUERYDOC_4!AQ$1-1),"XPQUERYDOC_4")</f>
        <v>#NAME?</v>
      </c>
      <c r="AR48" t="e">
        <f>_XLL.XPGETDATACELL(((XPQUERYDOC_4!$A48-3)*84)+(XPQUERYDOC_4!AR$1-1),"XPQUERYDOC_4")</f>
        <v>#NAME?</v>
      </c>
      <c r="AS48" t="e">
        <f>_XLL.XPGETDATACELL(((XPQUERYDOC_4!$A48-3)*84)+(XPQUERYDOC_4!AS$1-1),"XPQUERYDOC_4")</f>
        <v>#NAME?</v>
      </c>
      <c r="AT48" t="e">
        <f>_XLL.XPGETDATACELL(((XPQUERYDOC_4!$A48-3)*84)+(XPQUERYDOC_4!AT$1-1),"XPQUERYDOC_4")</f>
        <v>#NAME?</v>
      </c>
      <c r="AU48" t="e">
        <f>_XLL.XPGETDATACELL(((XPQUERYDOC_4!$A48-3)*84)+(XPQUERYDOC_4!AU$1-1),"XPQUERYDOC_4")</f>
        <v>#NAME?</v>
      </c>
      <c r="AV48" t="e">
        <f>_XLL.XPGETDATACELL(((XPQUERYDOC_4!$A48-3)*84)+(XPQUERYDOC_4!AV$1-1),"XPQUERYDOC_4")</f>
        <v>#NAME?</v>
      </c>
      <c r="AW48" t="e">
        <f>_XLL.XPGETDATACELL(((XPQUERYDOC_4!$A48-3)*84)+(XPQUERYDOC_4!AW$1-1),"XPQUERYDOC_4")</f>
        <v>#NAME?</v>
      </c>
      <c r="AX48" t="e">
        <f>_XLL.XPGETDATACELL(((XPQUERYDOC_4!$A48-3)*84)+(XPQUERYDOC_4!AX$1-1),"XPQUERYDOC_4")</f>
        <v>#NAME?</v>
      </c>
      <c r="AY48" t="e">
        <f>_XLL.XPGETDATACELL(((XPQUERYDOC_4!$A48-3)*84)+(XPQUERYDOC_4!AY$1-1),"XPQUERYDOC_4")</f>
        <v>#NAME?</v>
      </c>
      <c r="AZ48" t="e">
        <f>_XLL.XPGETDATACELL(((XPQUERYDOC_4!$A48-3)*84)+(XPQUERYDOC_4!AZ$1-1),"XPQUERYDOC_4")</f>
        <v>#NAME?</v>
      </c>
      <c r="BA48" t="e">
        <f>_XLL.XPGETDATACELL(((XPQUERYDOC_4!$A48-3)*84)+(XPQUERYDOC_4!BA$1-1),"XPQUERYDOC_4")</f>
        <v>#NAME?</v>
      </c>
      <c r="BB48" t="e">
        <f>_XLL.XPGETDATACELL(((XPQUERYDOC_4!$A48-3)*84)+(XPQUERYDOC_4!BB$1-1),"XPQUERYDOC_4")</f>
        <v>#NAME?</v>
      </c>
      <c r="BC48" t="e">
        <f>_XLL.XPGETDATACELL(((XPQUERYDOC_4!$A48-3)*84)+(XPQUERYDOC_4!BC$1-1),"XPQUERYDOC_4")</f>
        <v>#NAME?</v>
      </c>
      <c r="BD48" t="e">
        <f>_XLL.XPGETDATACELL(((XPQUERYDOC_4!$A48-3)*84)+(XPQUERYDOC_4!BD$1-1),"XPQUERYDOC_4")</f>
        <v>#NAME?</v>
      </c>
      <c r="BE48" t="e">
        <f>_XLL.XPGETDATACELL(((XPQUERYDOC_4!$A48-3)*84)+(XPQUERYDOC_4!BE$1-1),"XPQUERYDOC_4")</f>
        <v>#NAME?</v>
      </c>
      <c r="BF48" t="e">
        <f>_XLL.XPGETDATACELL(((XPQUERYDOC_4!$A48-3)*84)+(XPQUERYDOC_4!BF$1-1),"XPQUERYDOC_4")</f>
        <v>#NAME?</v>
      </c>
      <c r="BG48" t="e">
        <f>_XLL.XPGETDATACELL(((XPQUERYDOC_4!$A48-3)*84)+(XPQUERYDOC_4!BG$1-1),"XPQUERYDOC_4")</f>
        <v>#NAME?</v>
      </c>
      <c r="BH48" t="e">
        <f>_XLL.XPGETDATACELL(((XPQUERYDOC_4!$A48-3)*84)+(XPQUERYDOC_4!BH$1-1),"XPQUERYDOC_4")</f>
        <v>#NAME?</v>
      </c>
      <c r="BI48" t="e">
        <f>_XLL.XPGETDATACELL(((XPQUERYDOC_4!$A48-3)*84)+(XPQUERYDOC_4!BI$1-1),"XPQUERYDOC_4")</f>
        <v>#NAME?</v>
      </c>
      <c r="BJ48" t="e">
        <f>_XLL.XPGETDATACELL(((XPQUERYDOC_4!$A48-3)*84)+(XPQUERYDOC_4!BJ$1-1),"XPQUERYDOC_4")</f>
        <v>#NAME?</v>
      </c>
      <c r="BK48" t="e">
        <f>_XLL.XPGETDATACELL(((XPQUERYDOC_4!$A48-3)*84)+(XPQUERYDOC_4!BK$1-1),"XPQUERYDOC_4")</f>
        <v>#NAME?</v>
      </c>
      <c r="BL48" t="e">
        <f>_XLL.XPGETDATACELL(((XPQUERYDOC_4!$A48-3)*84)+(XPQUERYDOC_4!BL$1-1),"XPQUERYDOC_4")</f>
        <v>#NAME?</v>
      </c>
      <c r="BM48" t="e">
        <f>_XLL.XPGETDATACELL(((XPQUERYDOC_4!$A48-3)*84)+(XPQUERYDOC_4!BM$1-1),"XPQUERYDOC_4")</f>
        <v>#NAME?</v>
      </c>
      <c r="BN48" t="e">
        <f>_XLL.XPGETDATACELL(((XPQUERYDOC_4!$A48-3)*84)+(XPQUERYDOC_4!BN$1-1),"XPQUERYDOC_4")</f>
        <v>#NAME?</v>
      </c>
      <c r="BO48" t="e">
        <f>_XLL.XPGETDATACELL(((XPQUERYDOC_4!$A48-3)*84)+(XPQUERYDOC_4!BO$1-1),"XPQUERYDOC_4")</f>
        <v>#NAME?</v>
      </c>
      <c r="BP48" t="e">
        <f>_XLL.XPGETDATACELL(((XPQUERYDOC_4!$A48-3)*84)+(XPQUERYDOC_4!BP$1-1),"XPQUERYDOC_4")</f>
        <v>#NAME?</v>
      </c>
      <c r="BQ48" t="e">
        <f>_XLL.XPGETDATACELL(((XPQUERYDOC_4!$A48-3)*84)+(XPQUERYDOC_4!BQ$1-1),"XPQUERYDOC_4")</f>
        <v>#NAME?</v>
      </c>
      <c r="BR48" t="e">
        <f>_XLL.XPGETDATACELL(((XPQUERYDOC_4!$A48-3)*84)+(XPQUERYDOC_4!BR$1-1),"XPQUERYDOC_4")</f>
        <v>#NAME?</v>
      </c>
      <c r="BS48" t="e">
        <f>_XLL.XPGETDATACELL(((XPQUERYDOC_4!$A48-3)*84)+(XPQUERYDOC_4!BS$1-1),"XPQUERYDOC_4")</f>
        <v>#NAME?</v>
      </c>
      <c r="BT48" t="e">
        <f>_XLL.XPGETDATACELL(((XPQUERYDOC_4!$A48-3)*84)+(XPQUERYDOC_4!BT$1-1),"XPQUERYDOC_4")</f>
        <v>#NAME?</v>
      </c>
      <c r="BU48" t="e">
        <f>_XLL.XPGETDATACELL(((XPQUERYDOC_4!$A48-3)*84)+(XPQUERYDOC_4!BU$1-1),"XPQUERYDOC_4")</f>
        <v>#NAME?</v>
      </c>
      <c r="BV48" t="e">
        <f>_XLL.XPGETDATACELL(((XPQUERYDOC_4!$A48-3)*84)+(XPQUERYDOC_4!BV$1-1),"XPQUERYDOC_4")</f>
        <v>#NAME?</v>
      </c>
      <c r="BW48" t="e">
        <f>_XLL.XPGETDATACELL(((XPQUERYDOC_4!$A48-3)*84)+(XPQUERYDOC_4!BW$1-1),"XPQUERYDOC_4")</f>
        <v>#NAME?</v>
      </c>
      <c r="BX48" t="e">
        <f>_XLL.XPGETDATACELL(((XPQUERYDOC_4!$A48-3)*84)+(XPQUERYDOC_4!BX$1-1),"XPQUERYDOC_4")</f>
        <v>#NAME?</v>
      </c>
      <c r="BY48" t="e">
        <f>_XLL.XPGETDATACELL(((XPQUERYDOC_4!$A48-3)*84)+(XPQUERYDOC_4!BY$1-1),"XPQUERYDOC_4")</f>
        <v>#NAME?</v>
      </c>
      <c r="BZ48" t="e">
        <f>_XLL.XPGETDATACELL(((XPQUERYDOC_4!$A48-3)*84)+(XPQUERYDOC_4!BZ$1-1),"XPQUERYDOC_4")</f>
        <v>#NAME?</v>
      </c>
      <c r="CA48" t="e">
        <f>_XLL.XPGETDATACELL(((XPQUERYDOC_4!$A48-3)*84)+(XPQUERYDOC_4!CA$1-1),"XPQUERYDOC_4")</f>
        <v>#NAME?</v>
      </c>
      <c r="CB48" t="e">
        <f>_XLL.XPGETDATACELL(((XPQUERYDOC_4!$A48-3)*84)+(XPQUERYDOC_4!CB$1-1),"XPQUERYDOC_4")</f>
        <v>#NAME?</v>
      </c>
      <c r="CC48" t="e">
        <f>_XLL.XPGETDATACELL(((XPQUERYDOC_4!$A48-3)*84)+(XPQUERYDOC_4!CC$1-1),"XPQUERYDOC_4")</f>
        <v>#NAME?</v>
      </c>
      <c r="CD48" t="e">
        <f>_XLL.XPGETDATACELL(((XPQUERYDOC_4!$A48-3)*84)+(XPQUERYDOC_4!CD$1-1),"XPQUERYDOC_4")</f>
        <v>#NAME?</v>
      </c>
      <c r="CE48" t="e">
        <f>_XLL.XPGETDATACELL(((XPQUERYDOC_4!$A48-3)*84)+(XPQUERYDOC_4!CE$1-1),"XPQUERYDOC_4")</f>
        <v>#NAME?</v>
      </c>
      <c r="CF48" t="e">
        <f>_XLL.XPGETDATACELL(((XPQUERYDOC_4!$A48-3)*84)+(XPQUERYDOC_4!CF$1-1),"XPQUERYDOC_4")</f>
        <v>#NAME?</v>
      </c>
      <c r="CG48" t="e">
        <f>_XLL.XPGETDATACELL(((XPQUERYDOC_4!$A48-3)*84)+(XPQUERYDOC_4!CG$1-1),"XPQUERYDOC_4")</f>
        <v>#NAME?</v>
      </c>
      <c r="CH48" t="e">
        <f>_XLL.XPGETDATACELL(((XPQUERYDOC_4!$A48-3)*84)+(XPQUERYDOC_4!CH$1-1),"XPQUERYDOC_4")</f>
        <v>#NAME?</v>
      </c>
    </row>
    <row r="49" spans="2:86" ht="12.75">
      <c r="B49" t="e">
        <f>_XLL.XPGETDIMLABEL(2,6,"XPQUERYDOC_4")</f>
        <v>#NAME?</v>
      </c>
      <c r="C49" t="e">
        <f>_XLL.XPGETDATACELL(((XPQUERYDOC_4!$A49-3)*84)+(XPQUERYDOC_4!C$1-1),"XPQUERYDOC_4")</f>
        <v>#NAME?</v>
      </c>
      <c r="D49" t="e">
        <f>_XLL.XPGETDATACELL(((XPQUERYDOC_4!$A49-3)*84)+(XPQUERYDOC_4!D$1-1),"XPQUERYDOC_4")</f>
        <v>#NAME?</v>
      </c>
      <c r="E49" t="e">
        <f>_XLL.XPGETDATACELL(((XPQUERYDOC_4!$A49-3)*84)+(XPQUERYDOC_4!E$1-1),"XPQUERYDOC_4")</f>
        <v>#NAME?</v>
      </c>
      <c r="F49" t="e">
        <f>_XLL.XPGETDATACELL(((XPQUERYDOC_4!$A49-3)*84)+(XPQUERYDOC_4!F$1-1),"XPQUERYDOC_4")</f>
        <v>#NAME?</v>
      </c>
      <c r="G49" t="e">
        <f>_XLL.XPGETDATACELL(((XPQUERYDOC_4!$A49-3)*84)+(XPQUERYDOC_4!G$1-1),"XPQUERYDOC_4")</f>
        <v>#NAME?</v>
      </c>
      <c r="H49" t="e">
        <f>_XLL.XPGETDATACELL(((XPQUERYDOC_4!$A49-3)*84)+(XPQUERYDOC_4!H$1-1),"XPQUERYDOC_4")</f>
        <v>#NAME?</v>
      </c>
      <c r="I49" t="e">
        <f>_XLL.XPGETDATACELL(((XPQUERYDOC_4!$A49-3)*84)+(XPQUERYDOC_4!I$1-1),"XPQUERYDOC_4")</f>
        <v>#NAME?</v>
      </c>
      <c r="J49" t="e">
        <f>_XLL.XPGETDATACELL(((XPQUERYDOC_4!$A49-3)*84)+(XPQUERYDOC_4!J$1-1),"XPQUERYDOC_4")</f>
        <v>#NAME?</v>
      </c>
      <c r="K49" t="e">
        <f>_XLL.XPGETDATACELL(((XPQUERYDOC_4!$A49-3)*84)+(XPQUERYDOC_4!K$1-1),"XPQUERYDOC_4")</f>
        <v>#NAME?</v>
      </c>
      <c r="L49" t="e">
        <f>_XLL.XPGETDATACELL(((XPQUERYDOC_4!$A49-3)*84)+(XPQUERYDOC_4!L$1-1),"XPQUERYDOC_4")</f>
        <v>#NAME?</v>
      </c>
      <c r="M49" t="e">
        <f>_XLL.XPGETDATACELL(((XPQUERYDOC_4!$A49-3)*84)+(XPQUERYDOC_4!M$1-1),"XPQUERYDOC_4")</f>
        <v>#NAME?</v>
      </c>
      <c r="N49" t="e">
        <f>_XLL.XPGETDATACELL(((XPQUERYDOC_4!$A49-3)*84)+(XPQUERYDOC_4!N$1-1),"XPQUERYDOC_4")</f>
        <v>#NAME?</v>
      </c>
      <c r="O49" t="e">
        <f>_XLL.XPGETDATACELL(((XPQUERYDOC_4!$A49-3)*84)+(XPQUERYDOC_4!O$1-1),"XPQUERYDOC_4")</f>
        <v>#NAME?</v>
      </c>
      <c r="P49" t="e">
        <f>_XLL.XPGETDATACELL(((XPQUERYDOC_4!$A49-3)*84)+(XPQUERYDOC_4!P$1-1),"XPQUERYDOC_4")</f>
        <v>#NAME?</v>
      </c>
      <c r="Q49" t="e">
        <f>_XLL.XPGETDATACELL(((XPQUERYDOC_4!$A49-3)*84)+(XPQUERYDOC_4!Q$1-1),"XPQUERYDOC_4")</f>
        <v>#NAME?</v>
      </c>
      <c r="R49" t="e">
        <f>_XLL.XPGETDATACELL(((XPQUERYDOC_4!$A49-3)*84)+(XPQUERYDOC_4!R$1-1),"XPQUERYDOC_4")</f>
        <v>#NAME?</v>
      </c>
      <c r="S49" t="e">
        <f>_XLL.XPGETDATACELL(((XPQUERYDOC_4!$A49-3)*84)+(XPQUERYDOC_4!S$1-1),"XPQUERYDOC_4")</f>
        <v>#NAME?</v>
      </c>
      <c r="T49" t="e">
        <f>_XLL.XPGETDATACELL(((XPQUERYDOC_4!$A49-3)*84)+(XPQUERYDOC_4!T$1-1),"XPQUERYDOC_4")</f>
        <v>#NAME?</v>
      </c>
      <c r="U49" t="e">
        <f>_XLL.XPGETDATACELL(((XPQUERYDOC_4!$A49-3)*84)+(XPQUERYDOC_4!U$1-1),"XPQUERYDOC_4")</f>
        <v>#NAME?</v>
      </c>
      <c r="V49" t="e">
        <f>_XLL.XPGETDATACELL(((XPQUERYDOC_4!$A49-3)*84)+(XPQUERYDOC_4!V$1-1),"XPQUERYDOC_4")</f>
        <v>#NAME?</v>
      </c>
      <c r="W49" t="e">
        <f>_XLL.XPGETDATACELL(((XPQUERYDOC_4!$A49-3)*84)+(XPQUERYDOC_4!W$1-1),"XPQUERYDOC_4")</f>
        <v>#NAME?</v>
      </c>
      <c r="X49" t="e">
        <f>_XLL.XPGETDATACELL(((XPQUERYDOC_4!$A49-3)*84)+(XPQUERYDOC_4!X$1-1),"XPQUERYDOC_4")</f>
        <v>#NAME?</v>
      </c>
      <c r="Y49" t="e">
        <f>_XLL.XPGETDATACELL(((XPQUERYDOC_4!$A49-3)*84)+(XPQUERYDOC_4!Y$1-1),"XPQUERYDOC_4")</f>
        <v>#NAME?</v>
      </c>
      <c r="Z49" t="e">
        <f>_XLL.XPGETDATACELL(((XPQUERYDOC_4!$A49-3)*84)+(XPQUERYDOC_4!Z$1-1),"XPQUERYDOC_4")</f>
        <v>#NAME?</v>
      </c>
      <c r="AA49" t="e">
        <f>_XLL.XPGETDATACELL(((XPQUERYDOC_4!$A49-3)*84)+(XPQUERYDOC_4!AA$1-1),"XPQUERYDOC_4")</f>
        <v>#NAME?</v>
      </c>
      <c r="AB49" t="e">
        <f>_XLL.XPGETDATACELL(((XPQUERYDOC_4!$A49-3)*84)+(XPQUERYDOC_4!AB$1-1),"XPQUERYDOC_4")</f>
        <v>#NAME?</v>
      </c>
      <c r="AC49" t="e">
        <f>_XLL.XPGETDATACELL(((XPQUERYDOC_4!$A49-3)*84)+(XPQUERYDOC_4!AC$1-1),"XPQUERYDOC_4")</f>
        <v>#NAME?</v>
      </c>
      <c r="AD49" t="e">
        <f>_XLL.XPGETDATACELL(((XPQUERYDOC_4!$A49-3)*84)+(XPQUERYDOC_4!AD$1-1),"XPQUERYDOC_4")</f>
        <v>#NAME?</v>
      </c>
      <c r="AE49" t="e">
        <f>_XLL.XPGETDATACELL(((XPQUERYDOC_4!$A49-3)*84)+(XPQUERYDOC_4!AE$1-1),"XPQUERYDOC_4")</f>
        <v>#NAME?</v>
      </c>
      <c r="AF49" t="e">
        <f>_XLL.XPGETDATACELL(((XPQUERYDOC_4!$A49-3)*84)+(XPQUERYDOC_4!AF$1-1),"XPQUERYDOC_4")</f>
        <v>#NAME?</v>
      </c>
      <c r="AG49" t="e">
        <f>_XLL.XPGETDATACELL(((XPQUERYDOC_4!$A49-3)*84)+(XPQUERYDOC_4!AG$1-1),"XPQUERYDOC_4")</f>
        <v>#NAME?</v>
      </c>
      <c r="AH49" t="e">
        <f>_XLL.XPGETDATACELL(((XPQUERYDOC_4!$A49-3)*84)+(XPQUERYDOC_4!AH$1-1),"XPQUERYDOC_4")</f>
        <v>#NAME?</v>
      </c>
      <c r="AI49" t="e">
        <f>_XLL.XPGETDATACELL(((XPQUERYDOC_4!$A49-3)*84)+(XPQUERYDOC_4!AI$1-1),"XPQUERYDOC_4")</f>
        <v>#NAME?</v>
      </c>
      <c r="AJ49" t="e">
        <f>_XLL.XPGETDATACELL(((XPQUERYDOC_4!$A49-3)*84)+(XPQUERYDOC_4!AJ$1-1),"XPQUERYDOC_4")</f>
        <v>#NAME?</v>
      </c>
      <c r="AK49" t="e">
        <f>_XLL.XPGETDATACELL(((XPQUERYDOC_4!$A49-3)*84)+(XPQUERYDOC_4!AK$1-1),"XPQUERYDOC_4")</f>
        <v>#NAME?</v>
      </c>
      <c r="AL49" t="e">
        <f>_XLL.XPGETDATACELL(((XPQUERYDOC_4!$A49-3)*84)+(XPQUERYDOC_4!AL$1-1),"XPQUERYDOC_4")</f>
        <v>#NAME?</v>
      </c>
      <c r="AM49" t="e">
        <f>_XLL.XPGETDATACELL(((XPQUERYDOC_4!$A49-3)*84)+(XPQUERYDOC_4!AM$1-1),"XPQUERYDOC_4")</f>
        <v>#NAME?</v>
      </c>
      <c r="AN49" t="e">
        <f>_XLL.XPGETDATACELL(((XPQUERYDOC_4!$A49-3)*84)+(XPQUERYDOC_4!AN$1-1),"XPQUERYDOC_4")</f>
        <v>#NAME?</v>
      </c>
      <c r="AO49" t="e">
        <f>_XLL.XPGETDATACELL(((XPQUERYDOC_4!$A49-3)*84)+(XPQUERYDOC_4!AO$1-1),"XPQUERYDOC_4")</f>
        <v>#NAME?</v>
      </c>
      <c r="AP49" t="e">
        <f>_XLL.XPGETDATACELL(((XPQUERYDOC_4!$A49-3)*84)+(XPQUERYDOC_4!AP$1-1),"XPQUERYDOC_4")</f>
        <v>#NAME?</v>
      </c>
      <c r="AQ49" t="e">
        <f>_XLL.XPGETDATACELL(((XPQUERYDOC_4!$A49-3)*84)+(XPQUERYDOC_4!AQ$1-1),"XPQUERYDOC_4")</f>
        <v>#NAME?</v>
      </c>
      <c r="AR49" t="e">
        <f>_XLL.XPGETDATACELL(((XPQUERYDOC_4!$A49-3)*84)+(XPQUERYDOC_4!AR$1-1),"XPQUERYDOC_4")</f>
        <v>#NAME?</v>
      </c>
      <c r="AS49" t="e">
        <f>_XLL.XPGETDATACELL(((XPQUERYDOC_4!$A49-3)*84)+(XPQUERYDOC_4!AS$1-1),"XPQUERYDOC_4")</f>
        <v>#NAME?</v>
      </c>
      <c r="AT49" t="e">
        <f>_XLL.XPGETDATACELL(((XPQUERYDOC_4!$A49-3)*84)+(XPQUERYDOC_4!AT$1-1),"XPQUERYDOC_4")</f>
        <v>#NAME?</v>
      </c>
      <c r="AU49" t="e">
        <f>_XLL.XPGETDATACELL(((XPQUERYDOC_4!$A49-3)*84)+(XPQUERYDOC_4!AU$1-1),"XPQUERYDOC_4")</f>
        <v>#NAME?</v>
      </c>
      <c r="AV49" t="e">
        <f>_XLL.XPGETDATACELL(((XPQUERYDOC_4!$A49-3)*84)+(XPQUERYDOC_4!AV$1-1),"XPQUERYDOC_4")</f>
        <v>#NAME?</v>
      </c>
      <c r="AW49" t="e">
        <f>_XLL.XPGETDATACELL(((XPQUERYDOC_4!$A49-3)*84)+(XPQUERYDOC_4!AW$1-1),"XPQUERYDOC_4")</f>
        <v>#NAME?</v>
      </c>
      <c r="AX49" t="e">
        <f>_XLL.XPGETDATACELL(((XPQUERYDOC_4!$A49-3)*84)+(XPQUERYDOC_4!AX$1-1),"XPQUERYDOC_4")</f>
        <v>#NAME?</v>
      </c>
      <c r="AY49" t="e">
        <f>_XLL.XPGETDATACELL(((XPQUERYDOC_4!$A49-3)*84)+(XPQUERYDOC_4!AY$1-1),"XPQUERYDOC_4")</f>
        <v>#NAME?</v>
      </c>
      <c r="AZ49" t="e">
        <f>_XLL.XPGETDATACELL(((XPQUERYDOC_4!$A49-3)*84)+(XPQUERYDOC_4!AZ$1-1),"XPQUERYDOC_4")</f>
        <v>#NAME?</v>
      </c>
      <c r="BA49" t="e">
        <f>_XLL.XPGETDATACELL(((XPQUERYDOC_4!$A49-3)*84)+(XPQUERYDOC_4!BA$1-1),"XPQUERYDOC_4")</f>
        <v>#NAME?</v>
      </c>
      <c r="BB49" t="e">
        <f>_XLL.XPGETDATACELL(((XPQUERYDOC_4!$A49-3)*84)+(XPQUERYDOC_4!BB$1-1),"XPQUERYDOC_4")</f>
        <v>#NAME?</v>
      </c>
      <c r="BC49" t="e">
        <f>_XLL.XPGETDATACELL(((XPQUERYDOC_4!$A49-3)*84)+(XPQUERYDOC_4!BC$1-1),"XPQUERYDOC_4")</f>
        <v>#NAME?</v>
      </c>
      <c r="BD49" t="e">
        <f>_XLL.XPGETDATACELL(((XPQUERYDOC_4!$A49-3)*84)+(XPQUERYDOC_4!BD$1-1),"XPQUERYDOC_4")</f>
        <v>#NAME?</v>
      </c>
      <c r="BE49" t="e">
        <f>_XLL.XPGETDATACELL(((XPQUERYDOC_4!$A49-3)*84)+(XPQUERYDOC_4!BE$1-1),"XPQUERYDOC_4")</f>
        <v>#NAME?</v>
      </c>
      <c r="BF49" t="e">
        <f>_XLL.XPGETDATACELL(((XPQUERYDOC_4!$A49-3)*84)+(XPQUERYDOC_4!BF$1-1),"XPQUERYDOC_4")</f>
        <v>#NAME?</v>
      </c>
      <c r="BG49" t="e">
        <f>_XLL.XPGETDATACELL(((XPQUERYDOC_4!$A49-3)*84)+(XPQUERYDOC_4!BG$1-1),"XPQUERYDOC_4")</f>
        <v>#NAME?</v>
      </c>
      <c r="BH49" t="e">
        <f>_XLL.XPGETDATACELL(((XPQUERYDOC_4!$A49-3)*84)+(XPQUERYDOC_4!BH$1-1),"XPQUERYDOC_4")</f>
        <v>#NAME?</v>
      </c>
      <c r="BI49" t="e">
        <f>_XLL.XPGETDATACELL(((XPQUERYDOC_4!$A49-3)*84)+(XPQUERYDOC_4!BI$1-1),"XPQUERYDOC_4")</f>
        <v>#NAME?</v>
      </c>
      <c r="BJ49" t="e">
        <f>_XLL.XPGETDATACELL(((XPQUERYDOC_4!$A49-3)*84)+(XPQUERYDOC_4!BJ$1-1),"XPQUERYDOC_4")</f>
        <v>#NAME?</v>
      </c>
      <c r="BK49" t="e">
        <f>_XLL.XPGETDATACELL(((XPQUERYDOC_4!$A49-3)*84)+(XPQUERYDOC_4!BK$1-1),"XPQUERYDOC_4")</f>
        <v>#NAME?</v>
      </c>
      <c r="BL49" t="e">
        <f>_XLL.XPGETDATACELL(((XPQUERYDOC_4!$A49-3)*84)+(XPQUERYDOC_4!BL$1-1),"XPQUERYDOC_4")</f>
        <v>#NAME?</v>
      </c>
      <c r="BM49" t="e">
        <f>_XLL.XPGETDATACELL(((XPQUERYDOC_4!$A49-3)*84)+(XPQUERYDOC_4!BM$1-1),"XPQUERYDOC_4")</f>
        <v>#NAME?</v>
      </c>
      <c r="BN49" t="e">
        <f>_XLL.XPGETDATACELL(((XPQUERYDOC_4!$A49-3)*84)+(XPQUERYDOC_4!BN$1-1),"XPQUERYDOC_4")</f>
        <v>#NAME?</v>
      </c>
      <c r="BO49" t="e">
        <f>_XLL.XPGETDATACELL(((XPQUERYDOC_4!$A49-3)*84)+(XPQUERYDOC_4!BO$1-1),"XPQUERYDOC_4")</f>
        <v>#NAME?</v>
      </c>
      <c r="BP49" t="e">
        <f>_XLL.XPGETDATACELL(((XPQUERYDOC_4!$A49-3)*84)+(XPQUERYDOC_4!BP$1-1),"XPQUERYDOC_4")</f>
        <v>#NAME?</v>
      </c>
      <c r="BQ49" t="e">
        <f>_XLL.XPGETDATACELL(((XPQUERYDOC_4!$A49-3)*84)+(XPQUERYDOC_4!BQ$1-1),"XPQUERYDOC_4")</f>
        <v>#NAME?</v>
      </c>
      <c r="BR49" t="e">
        <f>_XLL.XPGETDATACELL(((XPQUERYDOC_4!$A49-3)*84)+(XPQUERYDOC_4!BR$1-1),"XPQUERYDOC_4")</f>
        <v>#NAME?</v>
      </c>
      <c r="BS49" t="e">
        <f>_XLL.XPGETDATACELL(((XPQUERYDOC_4!$A49-3)*84)+(XPQUERYDOC_4!BS$1-1),"XPQUERYDOC_4")</f>
        <v>#NAME?</v>
      </c>
      <c r="BT49" t="e">
        <f>_XLL.XPGETDATACELL(((XPQUERYDOC_4!$A49-3)*84)+(XPQUERYDOC_4!BT$1-1),"XPQUERYDOC_4")</f>
        <v>#NAME?</v>
      </c>
      <c r="BU49" t="e">
        <f>_XLL.XPGETDATACELL(((XPQUERYDOC_4!$A49-3)*84)+(XPQUERYDOC_4!BU$1-1),"XPQUERYDOC_4")</f>
        <v>#NAME?</v>
      </c>
      <c r="BV49" t="e">
        <f>_XLL.XPGETDATACELL(((XPQUERYDOC_4!$A49-3)*84)+(XPQUERYDOC_4!BV$1-1),"XPQUERYDOC_4")</f>
        <v>#NAME?</v>
      </c>
      <c r="BW49" t="e">
        <f>_XLL.XPGETDATACELL(((XPQUERYDOC_4!$A49-3)*84)+(XPQUERYDOC_4!BW$1-1),"XPQUERYDOC_4")</f>
        <v>#NAME?</v>
      </c>
      <c r="BX49" t="e">
        <f>_XLL.XPGETDATACELL(((XPQUERYDOC_4!$A49-3)*84)+(XPQUERYDOC_4!BX$1-1),"XPQUERYDOC_4")</f>
        <v>#NAME?</v>
      </c>
      <c r="BY49" t="e">
        <f>_XLL.XPGETDATACELL(((XPQUERYDOC_4!$A49-3)*84)+(XPQUERYDOC_4!BY$1-1),"XPQUERYDOC_4")</f>
        <v>#NAME?</v>
      </c>
      <c r="BZ49" t="e">
        <f>_XLL.XPGETDATACELL(((XPQUERYDOC_4!$A49-3)*84)+(XPQUERYDOC_4!BZ$1-1),"XPQUERYDOC_4")</f>
        <v>#NAME?</v>
      </c>
      <c r="CA49" t="e">
        <f>_XLL.XPGETDATACELL(((XPQUERYDOC_4!$A49-3)*84)+(XPQUERYDOC_4!CA$1-1),"XPQUERYDOC_4")</f>
        <v>#NAME?</v>
      </c>
      <c r="CB49" t="e">
        <f>_XLL.XPGETDATACELL(((XPQUERYDOC_4!$A49-3)*84)+(XPQUERYDOC_4!CB$1-1),"XPQUERYDOC_4")</f>
        <v>#NAME?</v>
      </c>
      <c r="CC49" t="e">
        <f>_XLL.XPGETDATACELL(((XPQUERYDOC_4!$A49-3)*84)+(XPQUERYDOC_4!CC$1-1),"XPQUERYDOC_4")</f>
        <v>#NAME?</v>
      </c>
      <c r="CD49" t="e">
        <f>_XLL.XPGETDATACELL(((XPQUERYDOC_4!$A49-3)*84)+(XPQUERYDOC_4!CD$1-1),"XPQUERYDOC_4")</f>
        <v>#NAME?</v>
      </c>
      <c r="CE49" t="e">
        <f>_XLL.XPGETDATACELL(((XPQUERYDOC_4!$A49-3)*84)+(XPQUERYDOC_4!CE$1-1),"XPQUERYDOC_4")</f>
        <v>#NAME?</v>
      </c>
      <c r="CF49" t="e">
        <f>_XLL.XPGETDATACELL(((XPQUERYDOC_4!$A49-3)*84)+(XPQUERYDOC_4!CF$1-1),"XPQUERYDOC_4")</f>
        <v>#NAME?</v>
      </c>
      <c r="CG49" t="e">
        <f>_XLL.XPGETDATACELL(((XPQUERYDOC_4!$A49-3)*84)+(XPQUERYDOC_4!CG$1-1),"XPQUERYDOC_4")</f>
        <v>#NAME?</v>
      </c>
      <c r="CH49" t="e">
        <f>_XLL.XPGETDATACELL(((XPQUERYDOC_4!$A49-3)*84)+(XPQUERYDOC_4!CH$1-1),"XPQUERYDOC_4")</f>
        <v>#NAME?</v>
      </c>
    </row>
    <row r="50" spans="2:86" ht="12.75">
      <c r="B50" t="e">
        <f>_XLL.XPGETDIMLABEL(2,7,"XPQUERYDOC_4")</f>
        <v>#NAME?</v>
      </c>
      <c r="C50" t="e">
        <f>_XLL.XPGETDATACELL(((XPQUERYDOC_4!$A50-3)*84)+(XPQUERYDOC_4!C$1-1),"XPQUERYDOC_4")</f>
        <v>#NAME?</v>
      </c>
      <c r="D50" t="e">
        <f>_XLL.XPGETDATACELL(((XPQUERYDOC_4!$A50-3)*84)+(XPQUERYDOC_4!D$1-1),"XPQUERYDOC_4")</f>
        <v>#NAME?</v>
      </c>
      <c r="E50" t="e">
        <f>_XLL.XPGETDATACELL(((XPQUERYDOC_4!$A50-3)*84)+(XPQUERYDOC_4!E$1-1),"XPQUERYDOC_4")</f>
        <v>#NAME?</v>
      </c>
      <c r="F50" t="e">
        <f>_XLL.XPGETDATACELL(((XPQUERYDOC_4!$A50-3)*84)+(XPQUERYDOC_4!F$1-1),"XPQUERYDOC_4")</f>
        <v>#NAME?</v>
      </c>
      <c r="G50" t="e">
        <f>_XLL.XPGETDATACELL(((XPQUERYDOC_4!$A50-3)*84)+(XPQUERYDOC_4!G$1-1),"XPQUERYDOC_4")</f>
        <v>#NAME?</v>
      </c>
      <c r="H50" t="e">
        <f>_XLL.XPGETDATACELL(((XPQUERYDOC_4!$A50-3)*84)+(XPQUERYDOC_4!H$1-1),"XPQUERYDOC_4")</f>
        <v>#NAME?</v>
      </c>
      <c r="I50" t="e">
        <f>_XLL.XPGETDATACELL(((XPQUERYDOC_4!$A50-3)*84)+(XPQUERYDOC_4!I$1-1),"XPQUERYDOC_4")</f>
        <v>#NAME?</v>
      </c>
      <c r="J50" t="e">
        <f>_XLL.XPGETDATACELL(((XPQUERYDOC_4!$A50-3)*84)+(XPQUERYDOC_4!J$1-1),"XPQUERYDOC_4")</f>
        <v>#NAME?</v>
      </c>
      <c r="K50" t="e">
        <f>_XLL.XPGETDATACELL(((XPQUERYDOC_4!$A50-3)*84)+(XPQUERYDOC_4!K$1-1),"XPQUERYDOC_4")</f>
        <v>#NAME?</v>
      </c>
      <c r="L50" t="e">
        <f>_XLL.XPGETDATACELL(((XPQUERYDOC_4!$A50-3)*84)+(XPQUERYDOC_4!L$1-1),"XPQUERYDOC_4")</f>
        <v>#NAME?</v>
      </c>
      <c r="M50" t="e">
        <f>_XLL.XPGETDATACELL(((XPQUERYDOC_4!$A50-3)*84)+(XPQUERYDOC_4!M$1-1),"XPQUERYDOC_4")</f>
        <v>#NAME?</v>
      </c>
      <c r="N50" t="e">
        <f>_XLL.XPGETDATACELL(((XPQUERYDOC_4!$A50-3)*84)+(XPQUERYDOC_4!N$1-1),"XPQUERYDOC_4")</f>
        <v>#NAME?</v>
      </c>
      <c r="O50" t="e">
        <f>_XLL.XPGETDATACELL(((XPQUERYDOC_4!$A50-3)*84)+(XPQUERYDOC_4!O$1-1),"XPQUERYDOC_4")</f>
        <v>#NAME?</v>
      </c>
      <c r="P50" t="e">
        <f>_XLL.XPGETDATACELL(((XPQUERYDOC_4!$A50-3)*84)+(XPQUERYDOC_4!P$1-1),"XPQUERYDOC_4")</f>
        <v>#NAME?</v>
      </c>
      <c r="Q50" t="e">
        <f>_XLL.XPGETDATACELL(((XPQUERYDOC_4!$A50-3)*84)+(XPQUERYDOC_4!Q$1-1),"XPQUERYDOC_4")</f>
        <v>#NAME?</v>
      </c>
      <c r="R50" t="e">
        <f>_XLL.XPGETDATACELL(((XPQUERYDOC_4!$A50-3)*84)+(XPQUERYDOC_4!R$1-1),"XPQUERYDOC_4")</f>
        <v>#NAME?</v>
      </c>
      <c r="S50" t="e">
        <f>_XLL.XPGETDATACELL(((XPQUERYDOC_4!$A50-3)*84)+(XPQUERYDOC_4!S$1-1),"XPQUERYDOC_4")</f>
        <v>#NAME?</v>
      </c>
      <c r="T50" t="e">
        <f>_XLL.XPGETDATACELL(((XPQUERYDOC_4!$A50-3)*84)+(XPQUERYDOC_4!T$1-1),"XPQUERYDOC_4")</f>
        <v>#NAME?</v>
      </c>
      <c r="U50" t="e">
        <f>_XLL.XPGETDATACELL(((XPQUERYDOC_4!$A50-3)*84)+(XPQUERYDOC_4!U$1-1),"XPQUERYDOC_4")</f>
        <v>#NAME?</v>
      </c>
      <c r="V50" t="e">
        <f>_XLL.XPGETDATACELL(((XPQUERYDOC_4!$A50-3)*84)+(XPQUERYDOC_4!V$1-1),"XPQUERYDOC_4")</f>
        <v>#NAME?</v>
      </c>
      <c r="W50" t="e">
        <f>_XLL.XPGETDATACELL(((XPQUERYDOC_4!$A50-3)*84)+(XPQUERYDOC_4!W$1-1),"XPQUERYDOC_4")</f>
        <v>#NAME?</v>
      </c>
      <c r="X50" t="e">
        <f>_XLL.XPGETDATACELL(((XPQUERYDOC_4!$A50-3)*84)+(XPQUERYDOC_4!X$1-1),"XPQUERYDOC_4")</f>
        <v>#NAME?</v>
      </c>
      <c r="Y50" t="e">
        <f>_XLL.XPGETDATACELL(((XPQUERYDOC_4!$A50-3)*84)+(XPQUERYDOC_4!Y$1-1),"XPQUERYDOC_4")</f>
        <v>#NAME?</v>
      </c>
      <c r="Z50" t="e">
        <f>_XLL.XPGETDATACELL(((XPQUERYDOC_4!$A50-3)*84)+(XPQUERYDOC_4!Z$1-1),"XPQUERYDOC_4")</f>
        <v>#NAME?</v>
      </c>
      <c r="AA50" t="e">
        <f>_XLL.XPGETDATACELL(((XPQUERYDOC_4!$A50-3)*84)+(XPQUERYDOC_4!AA$1-1),"XPQUERYDOC_4")</f>
        <v>#NAME?</v>
      </c>
      <c r="AB50" t="e">
        <f>_XLL.XPGETDATACELL(((XPQUERYDOC_4!$A50-3)*84)+(XPQUERYDOC_4!AB$1-1),"XPQUERYDOC_4")</f>
        <v>#NAME?</v>
      </c>
      <c r="AC50" t="e">
        <f>_XLL.XPGETDATACELL(((XPQUERYDOC_4!$A50-3)*84)+(XPQUERYDOC_4!AC$1-1),"XPQUERYDOC_4")</f>
        <v>#NAME?</v>
      </c>
      <c r="AD50" t="e">
        <f>_XLL.XPGETDATACELL(((XPQUERYDOC_4!$A50-3)*84)+(XPQUERYDOC_4!AD$1-1),"XPQUERYDOC_4")</f>
        <v>#NAME?</v>
      </c>
      <c r="AE50" t="e">
        <f>_XLL.XPGETDATACELL(((XPQUERYDOC_4!$A50-3)*84)+(XPQUERYDOC_4!AE$1-1),"XPQUERYDOC_4")</f>
        <v>#NAME?</v>
      </c>
      <c r="AF50" t="e">
        <f>_XLL.XPGETDATACELL(((XPQUERYDOC_4!$A50-3)*84)+(XPQUERYDOC_4!AF$1-1),"XPQUERYDOC_4")</f>
        <v>#NAME?</v>
      </c>
      <c r="AG50" t="e">
        <f>_XLL.XPGETDATACELL(((XPQUERYDOC_4!$A50-3)*84)+(XPQUERYDOC_4!AG$1-1),"XPQUERYDOC_4")</f>
        <v>#NAME?</v>
      </c>
      <c r="AH50" t="e">
        <f>_XLL.XPGETDATACELL(((XPQUERYDOC_4!$A50-3)*84)+(XPQUERYDOC_4!AH$1-1),"XPQUERYDOC_4")</f>
        <v>#NAME?</v>
      </c>
      <c r="AI50" t="e">
        <f>_XLL.XPGETDATACELL(((XPQUERYDOC_4!$A50-3)*84)+(XPQUERYDOC_4!AI$1-1),"XPQUERYDOC_4")</f>
        <v>#NAME?</v>
      </c>
      <c r="AJ50" t="e">
        <f>_XLL.XPGETDATACELL(((XPQUERYDOC_4!$A50-3)*84)+(XPQUERYDOC_4!AJ$1-1),"XPQUERYDOC_4")</f>
        <v>#NAME?</v>
      </c>
      <c r="AK50" t="e">
        <f>_XLL.XPGETDATACELL(((XPQUERYDOC_4!$A50-3)*84)+(XPQUERYDOC_4!AK$1-1),"XPQUERYDOC_4")</f>
        <v>#NAME?</v>
      </c>
      <c r="AL50" t="e">
        <f>_XLL.XPGETDATACELL(((XPQUERYDOC_4!$A50-3)*84)+(XPQUERYDOC_4!AL$1-1),"XPQUERYDOC_4")</f>
        <v>#NAME?</v>
      </c>
      <c r="AM50" t="e">
        <f>_XLL.XPGETDATACELL(((XPQUERYDOC_4!$A50-3)*84)+(XPQUERYDOC_4!AM$1-1),"XPQUERYDOC_4")</f>
        <v>#NAME?</v>
      </c>
      <c r="AN50" t="e">
        <f>_XLL.XPGETDATACELL(((XPQUERYDOC_4!$A50-3)*84)+(XPQUERYDOC_4!AN$1-1),"XPQUERYDOC_4")</f>
        <v>#NAME?</v>
      </c>
      <c r="AO50" t="e">
        <f>_XLL.XPGETDATACELL(((XPQUERYDOC_4!$A50-3)*84)+(XPQUERYDOC_4!AO$1-1),"XPQUERYDOC_4")</f>
        <v>#NAME?</v>
      </c>
      <c r="AP50" t="e">
        <f>_XLL.XPGETDATACELL(((XPQUERYDOC_4!$A50-3)*84)+(XPQUERYDOC_4!AP$1-1),"XPQUERYDOC_4")</f>
        <v>#NAME?</v>
      </c>
      <c r="AQ50" t="e">
        <f>_XLL.XPGETDATACELL(((XPQUERYDOC_4!$A50-3)*84)+(XPQUERYDOC_4!AQ$1-1),"XPQUERYDOC_4")</f>
        <v>#NAME?</v>
      </c>
      <c r="AR50" t="e">
        <f>_XLL.XPGETDATACELL(((XPQUERYDOC_4!$A50-3)*84)+(XPQUERYDOC_4!AR$1-1),"XPQUERYDOC_4")</f>
        <v>#NAME?</v>
      </c>
      <c r="AS50" t="e">
        <f>_XLL.XPGETDATACELL(((XPQUERYDOC_4!$A50-3)*84)+(XPQUERYDOC_4!AS$1-1),"XPQUERYDOC_4")</f>
        <v>#NAME?</v>
      </c>
      <c r="AT50" t="e">
        <f>_XLL.XPGETDATACELL(((XPQUERYDOC_4!$A50-3)*84)+(XPQUERYDOC_4!AT$1-1),"XPQUERYDOC_4")</f>
        <v>#NAME?</v>
      </c>
      <c r="AU50" t="e">
        <f>_XLL.XPGETDATACELL(((XPQUERYDOC_4!$A50-3)*84)+(XPQUERYDOC_4!AU$1-1),"XPQUERYDOC_4")</f>
        <v>#NAME?</v>
      </c>
      <c r="AV50" t="e">
        <f>_XLL.XPGETDATACELL(((XPQUERYDOC_4!$A50-3)*84)+(XPQUERYDOC_4!AV$1-1),"XPQUERYDOC_4")</f>
        <v>#NAME?</v>
      </c>
      <c r="AW50" t="e">
        <f>_XLL.XPGETDATACELL(((XPQUERYDOC_4!$A50-3)*84)+(XPQUERYDOC_4!AW$1-1),"XPQUERYDOC_4")</f>
        <v>#NAME?</v>
      </c>
      <c r="AX50" t="e">
        <f>_XLL.XPGETDATACELL(((XPQUERYDOC_4!$A50-3)*84)+(XPQUERYDOC_4!AX$1-1),"XPQUERYDOC_4")</f>
        <v>#NAME?</v>
      </c>
      <c r="AY50" t="e">
        <f>_XLL.XPGETDATACELL(((XPQUERYDOC_4!$A50-3)*84)+(XPQUERYDOC_4!AY$1-1),"XPQUERYDOC_4")</f>
        <v>#NAME?</v>
      </c>
      <c r="AZ50" t="e">
        <f>_XLL.XPGETDATACELL(((XPQUERYDOC_4!$A50-3)*84)+(XPQUERYDOC_4!AZ$1-1),"XPQUERYDOC_4")</f>
        <v>#NAME?</v>
      </c>
      <c r="BA50" t="e">
        <f>_XLL.XPGETDATACELL(((XPQUERYDOC_4!$A50-3)*84)+(XPQUERYDOC_4!BA$1-1),"XPQUERYDOC_4")</f>
        <v>#NAME?</v>
      </c>
      <c r="BB50" t="e">
        <f>_XLL.XPGETDATACELL(((XPQUERYDOC_4!$A50-3)*84)+(XPQUERYDOC_4!BB$1-1),"XPQUERYDOC_4")</f>
        <v>#NAME?</v>
      </c>
      <c r="BC50" t="e">
        <f>_XLL.XPGETDATACELL(((XPQUERYDOC_4!$A50-3)*84)+(XPQUERYDOC_4!BC$1-1),"XPQUERYDOC_4")</f>
        <v>#NAME?</v>
      </c>
      <c r="BD50" t="e">
        <f>_XLL.XPGETDATACELL(((XPQUERYDOC_4!$A50-3)*84)+(XPQUERYDOC_4!BD$1-1),"XPQUERYDOC_4")</f>
        <v>#NAME?</v>
      </c>
      <c r="BE50" t="e">
        <f>_XLL.XPGETDATACELL(((XPQUERYDOC_4!$A50-3)*84)+(XPQUERYDOC_4!BE$1-1),"XPQUERYDOC_4")</f>
        <v>#NAME?</v>
      </c>
      <c r="BF50" t="e">
        <f>_XLL.XPGETDATACELL(((XPQUERYDOC_4!$A50-3)*84)+(XPQUERYDOC_4!BF$1-1),"XPQUERYDOC_4")</f>
        <v>#NAME?</v>
      </c>
      <c r="BG50" t="e">
        <f>_XLL.XPGETDATACELL(((XPQUERYDOC_4!$A50-3)*84)+(XPQUERYDOC_4!BG$1-1),"XPQUERYDOC_4")</f>
        <v>#NAME?</v>
      </c>
      <c r="BH50" t="e">
        <f>_XLL.XPGETDATACELL(((XPQUERYDOC_4!$A50-3)*84)+(XPQUERYDOC_4!BH$1-1),"XPQUERYDOC_4")</f>
        <v>#NAME?</v>
      </c>
      <c r="BI50" t="e">
        <f>_XLL.XPGETDATACELL(((XPQUERYDOC_4!$A50-3)*84)+(XPQUERYDOC_4!BI$1-1),"XPQUERYDOC_4")</f>
        <v>#NAME?</v>
      </c>
      <c r="BJ50" t="e">
        <f>_XLL.XPGETDATACELL(((XPQUERYDOC_4!$A50-3)*84)+(XPQUERYDOC_4!BJ$1-1),"XPQUERYDOC_4")</f>
        <v>#NAME?</v>
      </c>
      <c r="BK50" t="e">
        <f>_XLL.XPGETDATACELL(((XPQUERYDOC_4!$A50-3)*84)+(XPQUERYDOC_4!BK$1-1),"XPQUERYDOC_4")</f>
        <v>#NAME?</v>
      </c>
      <c r="BL50" t="e">
        <f>_XLL.XPGETDATACELL(((XPQUERYDOC_4!$A50-3)*84)+(XPQUERYDOC_4!BL$1-1),"XPQUERYDOC_4")</f>
        <v>#NAME?</v>
      </c>
      <c r="BM50" t="e">
        <f>_XLL.XPGETDATACELL(((XPQUERYDOC_4!$A50-3)*84)+(XPQUERYDOC_4!BM$1-1),"XPQUERYDOC_4")</f>
        <v>#NAME?</v>
      </c>
      <c r="BN50" t="e">
        <f>_XLL.XPGETDATACELL(((XPQUERYDOC_4!$A50-3)*84)+(XPQUERYDOC_4!BN$1-1),"XPQUERYDOC_4")</f>
        <v>#NAME?</v>
      </c>
      <c r="BO50" t="e">
        <f>_XLL.XPGETDATACELL(((XPQUERYDOC_4!$A50-3)*84)+(XPQUERYDOC_4!BO$1-1),"XPQUERYDOC_4")</f>
        <v>#NAME?</v>
      </c>
      <c r="BP50" t="e">
        <f>_XLL.XPGETDATACELL(((XPQUERYDOC_4!$A50-3)*84)+(XPQUERYDOC_4!BP$1-1),"XPQUERYDOC_4")</f>
        <v>#NAME?</v>
      </c>
      <c r="BQ50" t="e">
        <f>_XLL.XPGETDATACELL(((XPQUERYDOC_4!$A50-3)*84)+(XPQUERYDOC_4!BQ$1-1),"XPQUERYDOC_4")</f>
        <v>#NAME?</v>
      </c>
      <c r="BR50" t="e">
        <f>_XLL.XPGETDATACELL(((XPQUERYDOC_4!$A50-3)*84)+(XPQUERYDOC_4!BR$1-1),"XPQUERYDOC_4")</f>
        <v>#NAME?</v>
      </c>
      <c r="BS50" t="e">
        <f>_XLL.XPGETDATACELL(((XPQUERYDOC_4!$A50-3)*84)+(XPQUERYDOC_4!BS$1-1),"XPQUERYDOC_4")</f>
        <v>#NAME?</v>
      </c>
      <c r="BT50" t="e">
        <f>_XLL.XPGETDATACELL(((XPQUERYDOC_4!$A50-3)*84)+(XPQUERYDOC_4!BT$1-1),"XPQUERYDOC_4")</f>
        <v>#NAME?</v>
      </c>
      <c r="BU50" t="e">
        <f>_XLL.XPGETDATACELL(((XPQUERYDOC_4!$A50-3)*84)+(XPQUERYDOC_4!BU$1-1),"XPQUERYDOC_4")</f>
        <v>#NAME?</v>
      </c>
      <c r="BV50" t="e">
        <f>_XLL.XPGETDATACELL(((XPQUERYDOC_4!$A50-3)*84)+(XPQUERYDOC_4!BV$1-1),"XPQUERYDOC_4")</f>
        <v>#NAME?</v>
      </c>
      <c r="BW50" t="e">
        <f>_XLL.XPGETDATACELL(((XPQUERYDOC_4!$A50-3)*84)+(XPQUERYDOC_4!BW$1-1),"XPQUERYDOC_4")</f>
        <v>#NAME?</v>
      </c>
      <c r="BX50" t="e">
        <f>_XLL.XPGETDATACELL(((XPQUERYDOC_4!$A50-3)*84)+(XPQUERYDOC_4!BX$1-1),"XPQUERYDOC_4")</f>
        <v>#NAME?</v>
      </c>
      <c r="BY50" t="e">
        <f>_XLL.XPGETDATACELL(((XPQUERYDOC_4!$A50-3)*84)+(XPQUERYDOC_4!BY$1-1),"XPQUERYDOC_4")</f>
        <v>#NAME?</v>
      </c>
      <c r="BZ50" t="e">
        <f>_XLL.XPGETDATACELL(((XPQUERYDOC_4!$A50-3)*84)+(XPQUERYDOC_4!BZ$1-1),"XPQUERYDOC_4")</f>
        <v>#NAME?</v>
      </c>
      <c r="CA50" t="e">
        <f>_XLL.XPGETDATACELL(((XPQUERYDOC_4!$A50-3)*84)+(XPQUERYDOC_4!CA$1-1),"XPQUERYDOC_4")</f>
        <v>#NAME?</v>
      </c>
      <c r="CB50" t="e">
        <f>_XLL.XPGETDATACELL(((XPQUERYDOC_4!$A50-3)*84)+(XPQUERYDOC_4!CB$1-1),"XPQUERYDOC_4")</f>
        <v>#NAME?</v>
      </c>
      <c r="CC50" t="e">
        <f>_XLL.XPGETDATACELL(((XPQUERYDOC_4!$A50-3)*84)+(XPQUERYDOC_4!CC$1-1),"XPQUERYDOC_4")</f>
        <v>#NAME?</v>
      </c>
      <c r="CD50" t="e">
        <f>_XLL.XPGETDATACELL(((XPQUERYDOC_4!$A50-3)*84)+(XPQUERYDOC_4!CD$1-1),"XPQUERYDOC_4")</f>
        <v>#NAME?</v>
      </c>
      <c r="CE50" t="e">
        <f>_XLL.XPGETDATACELL(((XPQUERYDOC_4!$A50-3)*84)+(XPQUERYDOC_4!CE$1-1),"XPQUERYDOC_4")</f>
        <v>#NAME?</v>
      </c>
      <c r="CF50" t="e">
        <f>_XLL.XPGETDATACELL(((XPQUERYDOC_4!$A50-3)*84)+(XPQUERYDOC_4!CF$1-1),"XPQUERYDOC_4")</f>
        <v>#NAME?</v>
      </c>
      <c r="CG50" t="e">
        <f>_XLL.XPGETDATACELL(((XPQUERYDOC_4!$A50-3)*84)+(XPQUERYDOC_4!CG$1-1),"XPQUERYDOC_4")</f>
        <v>#NAME?</v>
      </c>
      <c r="CH50" t="e">
        <f>_XLL.XPGETDATACELL(((XPQUERYDOC_4!$A50-3)*84)+(XPQUERYDOC_4!CH$1-1),"XPQUERYDOC_4")</f>
        <v>#NAME?</v>
      </c>
    </row>
    <row r="51" spans="2:86" ht="12.75">
      <c r="B51" t="e">
        <f>_XLL.XPGETDIMLABEL(2,8,"XPQUERYDOC_4")</f>
        <v>#NAME?</v>
      </c>
      <c r="C51" t="e">
        <f>_XLL.XPGETDATACELL(((XPQUERYDOC_4!$A51-3)*84)+(XPQUERYDOC_4!C$1-1),"XPQUERYDOC_4")</f>
        <v>#NAME?</v>
      </c>
      <c r="D51" t="e">
        <f>_XLL.XPGETDATACELL(((XPQUERYDOC_4!$A51-3)*84)+(XPQUERYDOC_4!D$1-1),"XPQUERYDOC_4")</f>
        <v>#NAME?</v>
      </c>
      <c r="E51" t="e">
        <f>_XLL.XPGETDATACELL(((XPQUERYDOC_4!$A51-3)*84)+(XPQUERYDOC_4!E$1-1),"XPQUERYDOC_4")</f>
        <v>#NAME?</v>
      </c>
      <c r="F51" t="e">
        <f>_XLL.XPGETDATACELL(((XPQUERYDOC_4!$A51-3)*84)+(XPQUERYDOC_4!F$1-1),"XPQUERYDOC_4")</f>
        <v>#NAME?</v>
      </c>
      <c r="G51" t="e">
        <f>_XLL.XPGETDATACELL(((XPQUERYDOC_4!$A51-3)*84)+(XPQUERYDOC_4!G$1-1),"XPQUERYDOC_4")</f>
        <v>#NAME?</v>
      </c>
      <c r="H51" t="e">
        <f>_XLL.XPGETDATACELL(((XPQUERYDOC_4!$A51-3)*84)+(XPQUERYDOC_4!H$1-1),"XPQUERYDOC_4")</f>
        <v>#NAME?</v>
      </c>
      <c r="I51" t="e">
        <f>_XLL.XPGETDATACELL(((XPQUERYDOC_4!$A51-3)*84)+(XPQUERYDOC_4!I$1-1),"XPQUERYDOC_4")</f>
        <v>#NAME?</v>
      </c>
      <c r="J51" t="e">
        <f>_XLL.XPGETDATACELL(((XPQUERYDOC_4!$A51-3)*84)+(XPQUERYDOC_4!J$1-1),"XPQUERYDOC_4")</f>
        <v>#NAME?</v>
      </c>
      <c r="K51" t="e">
        <f>_XLL.XPGETDATACELL(((XPQUERYDOC_4!$A51-3)*84)+(XPQUERYDOC_4!K$1-1),"XPQUERYDOC_4")</f>
        <v>#NAME?</v>
      </c>
      <c r="L51" t="e">
        <f>_XLL.XPGETDATACELL(((XPQUERYDOC_4!$A51-3)*84)+(XPQUERYDOC_4!L$1-1),"XPQUERYDOC_4")</f>
        <v>#NAME?</v>
      </c>
      <c r="M51" t="e">
        <f>_XLL.XPGETDATACELL(((XPQUERYDOC_4!$A51-3)*84)+(XPQUERYDOC_4!M$1-1),"XPQUERYDOC_4")</f>
        <v>#NAME?</v>
      </c>
      <c r="N51" t="e">
        <f>_XLL.XPGETDATACELL(((XPQUERYDOC_4!$A51-3)*84)+(XPQUERYDOC_4!N$1-1),"XPQUERYDOC_4")</f>
        <v>#NAME?</v>
      </c>
      <c r="O51" t="e">
        <f>_XLL.XPGETDATACELL(((XPQUERYDOC_4!$A51-3)*84)+(XPQUERYDOC_4!O$1-1),"XPQUERYDOC_4")</f>
        <v>#NAME?</v>
      </c>
      <c r="P51" t="e">
        <f>_XLL.XPGETDATACELL(((XPQUERYDOC_4!$A51-3)*84)+(XPQUERYDOC_4!P$1-1),"XPQUERYDOC_4")</f>
        <v>#NAME?</v>
      </c>
      <c r="Q51" t="e">
        <f>_XLL.XPGETDATACELL(((XPQUERYDOC_4!$A51-3)*84)+(XPQUERYDOC_4!Q$1-1),"XPQUERYDOC_4")</f>
        <v>#NAME?</v>
      </c>
      <c r="R51" t="e">
        <f>_XLL.XPGETDATACELL(((XPQUERYDOC_4!$A51-3)*84)+(XPQUERYDOC_4!R$1-1),"XPQUERYDOC_4")</f>
        <v>#NAME?</v>
      </c>
      <c r="S51" t="e">
        <f>_XLL.XPGETDATACELL(((XPQUERYDOC_4!$A51-3)*84)+(XPQUERYDOC_4!S$1-1),"XPQUERYDOC_4")</f>
        <v>#NAME?</v>
      </c>
      <c r="T51" t="e">
        <f>_XLL.XPGETDATACELL(((XPQUERYDOC_4!$A51-3)*84)+(XPQUERYDOC_4!T$1-1),"XPQUERYDOC_4")</f>
        <v>#NAME?</v>
      </c>
      <c r="U51" t="e">
        <f>_XLL.XPGETDATACELL(((XPQUERYDOC_4!$A51-3)*84)+(XPQUERYDOC_4!U$1-1),"XPQUERYDOC_4")</f>
        <v>#NAME?</v>
      </c>
      <c r="V51" t="e">
        <f>_XLL.XPGETDATACELL(((XPQUERYDOC_4!$A51-3)*84)+(XPQUERYDOC_4!V$1-1),"XPQUERYDOC_4")</f>
        <v>#NAME?</v>
      </c>
      <c r="W51" t="e">
        <f>_XLL.XPGETDATACELL(((XPQUERYDOC_4!$A51-3)*84)+(XPQUERYDOC_4!W$1-1),"XPQUERYDOC_4")</f>
        <v>#NAME?</v>
      </c>
      <c r="X51" t="e">
        <f>_XLL.XPGETDATACELL(((XPQUERYDOC_4!$A51-3)*84)+(XPQUERYDOC_4!X$1-1),"XPQUERYDOC_4")</f>
        <v>#NAME?</v>
      </c>
      <c r="Y51" t="e">
        <f>_XLL.XPGETDATACELL(((XPQUERYDOC_4!$A51-3)*84)+(XPQUERYDOC_4!Y$1-1),"XPQUERYDOC_4")</f>
        <v>#NAME?</v>
      </c>
      <c r="Z51" t="e">
        <f>_XLL.XPGETDATACELL(((XPQUERYDOC_4!$A51-3)*84)+(XPQUERYDOC_4!Z$1-1),"XPQUERYDOC_4")</f>
        <v>#NAME?</v>
      </c>
      <c r="AA51" t="e">
        <f>_XLL.XPGETDATACELL(((XPQUERYDOC_4!$A51-3)*84)+(XPQUERYDOC_4!AA$1-1),"XPQUERYDOC_4")</f>
        <v>#NAME?</v>
      </c>
      <c r="AB51" t="e">
        <f>_XLL.XPGETDATACELL(((XPQUERYDOC_4!$A51-3)*84)+(XPQUERYDOC_4!AB$1-1),"XPQUERYDOC_4")</f>
        <v>#NAME?</v>
      </c>
      <c r="AC51" t="e">
        <f>_XLL.XPGETDATACELL(((XPQUERYDOC_4!$A51-3)*84)+(XPQUERYDOC_4!AC$1-1),"XPQUERYDOC_4")</f>
        <v>#NAME?</v>
      </c>
      <c r="AD51" t="e">
        <f>_XLL.XPGETDATACELL(((XPQUERYDOC_4!$A51-3)*84)+(XPQUERYDOC_4!AD$1-1),"XPQUERYDOC_4")</f>
        <v>#NAME?</v>
      </c>
      <c r="AE51" t="e">
        <f>_XLL.XPGETDATACELL(((XPQUERYDOC_4!$A51-3)*84)+(XPQUERYDOC_4!AE$1-1),"XPQUERYDOC_4")</f>
        <v>#NAME?</v>
      </c>
      <c r="AF51" t="e">
        <f>_XLL.XPGETDATACELL(((XPQUERYDOC_4!$A51-3)*84)+(XPQUERYDOC_4!AF$1-1),"XPQUERYDOC_4")</f>
        <v>#NAME?</v>
      </c>
      <c r="AG51" t="e">
        <f>_XLL.XPGETDATACELL(((XPQUERYDOC_4!$A51-3)*84)+(XPQUERYDOC_4!AG$1-1),"XPQUERYDOC_4")</f>
        <v>#NAME?</v>
      </c>
      <c r="AH51" t="e">
        <f>_XLL.XPGETDATACELL(((XPQUERYDOC_4!$A51-3)*84)+(XPQUERYDOC_4!AH$1-1),"XPQUERYDOC_4")</f>
        <v>#NAME?</v>
      </c>
      <c r="AI51" t="e">
        <f>_XLL.XPGETDATACELL(((XPQUERYDOC_4!$A51-3)*84)+(XPQUERYDOC_4!AI$1-1),"XPQUERYDOC_4")</f>
        <v>#NAME?</v>
      </c>
      <c r="AJ51" t="e">
        <f>_XLL.XPGETDATACELL(((XPQUERYDOC_4!$A51-3)*84)+(XPQUERYDOC_4!AJ$1-1),"XPQUERYDOC_4")</f>
        <v>#NAME?</v>
      </c>
      <c r="AK51" t="e">
        <f>_XLL.XPGETDATACELL(((XPQUERYDOC_4!$A51-3)*84)+(XPQUERYDOC_4!AK$1-1),"XPQUERYDOC_4")</f>
        <v>#NAME?</v>
      </c>
      <c r="AL51" t="e">
        <f>_XLL.XPGETDATACELL(((XPQUERYDOC_4!$A51-3)*84)+(XPQUERYDOC_4!AL$1-1),"XPQUERYDOC_4")</f>
        <v>#NAME?</v>
      </c>
      <c r="AM51" t="e">
        <f>_XLL.XPGETDATACELL(((XPQUERYDOC_4!$A51-3)*84)+(XPQUERYDOC_4!AM$1-1),"XPQUERYDOC_4")</f>
        <v>#NAME?</v>
      </c>
      <c r="AN51" t="e">
        <f>_XLL.XPGETDATACELL(((XPQUERYDOC_4!$A51-3)*84)+(XPQUERYDOC_4!AN$1-1),"XPQUERYDOC_4")</f>
        <v>#NAME?</v>
      </c>
      <c r="AO51" t="e">
        <f>_XLL.XPGETDATACELL(((XPQUERYDOC_4!$A51-3)*84)+(XPQUERYDOC_4!AO$1-1),"XPQUERYDOC_4")</f>
        <v>#NAME?</v>
      </c>
      <c r="AP51" t="e">
        <f>_XLL.XPGETDATACELL(((XPQUERYDOC_4!$A51-3)*84)+(XPQUERYDOC_4!AP$1-1),"XPQUERYDOC_4")</f>
        <v>#NAME?</v>
      </c>
      <c r="AQ51" t="e">
        <f>_XLL.XPGETDATACELL(((XPQUERYDOC_4!$A51-3)*84)+(XPQUERYDOC_4!AQ$1-1),"XPQUERYDOC_4")</f>
        <v>#NAME?</v>
      </c>
      <c r="AR51" t="e">
        <f>_XLL.XPGETDATACELL(((XPQUERYDOC_4!$A51-3)*84)+(XPQUERYDOC_4!AR$1-1),"XPQUERYDOC_4")</f>
        <v>#NAME?</v>
      </c>
      <c r="AS51" t="e">
        <f>_XLL.XPGETDATACELL(((XPQUERYDOC_4!$A51-3)*84)+(XPQUERYDOC_4!AS$1-1),"XPQUERYDOC_4")</f>
        <v>#NAME?</v>
      </c>
      <c r="AT51" t="e">
        <f>_XLL.XPGETDATACELL(((XPQUERYDOC_4!$A51-3)*84)+(XPQUERYDOC_4!AT$1-1),"XPQUERYDOC_4")</f>
        <v>#NAME?</v>
      </c>
      <c r="AU51" t="e">
        <f>_XLL.XPGETDATACELL(((XPQUERYDOC_4!$A51-3)*84)+(XPQUERYDOC_4!AU$1-1),"XPQUERYDOC_4")</f>
        <v>#NAME?</v>
      </c>
      <c r="AV51" t="e">
        <f>_XLL.XPGETDATACELL(((XPQUERYDOC_4!$A51-3)*84)+(XPQUERYDOC_4!AV$1-1),"XPQUERYDOC_4")</f>
        <v>#NAME?</v>
      </c>
      <c r="AW51" t="e">
        <f>_XLL.XPGETDATACELL(((XPQUERYDOC_4!$A51-3)*84)+(XPQUERYDOC_4!AW$1-1),"XPQUERYDOC_4")</f>
        <v>#NAME?</v>
      </c>
      <c r="AX51" t="e">
        <f>_XLL.XPGETDATACELL(((XPQUERYDOC_4!$A51-3)*84)+(XPQUERYDOC_4!AX$1-1),"XPQUERYDOC_4")</f>
        <v>#NAME?</v>
      </c>
      <c r="AY51" t="e">
        <f>_XLL.XPGETDATACELL(((XPQUERYDOC_4!$A51-3)*84)+(XPQUERYDOC_4!AY$1-1),"XPQUERYDOC_4")</f>
        <v>#NAME?</v>
      </c>
      <c r="AZ51" t="e">
        <f>_XLL.XPGETDATACELL(((XPQUERYDOC_4!$A51-3)*84)+(XPQUERYDOC_4!AZ$1-1),"XPQUERYDOC_4")</f>
        <v>#NAME?</v>
      </c>
      <c r="BA51" t="e">
        <f>_XLL.XPGETDATACELL(((XPQUERYDOC_4!$A51-3)*84)+(XPQUERYDOC_4!BA$1-1),"XPQUERYDOC_4")</f>
        <v>#NAME?</v>
      </c>
      <c r="BB51" t="e">
        <f>_XLL.XPGETDATACELL(((XPQUERYDOC_4!$A51-3)*84)+(XPQUERYDOC_4!BB$1-1),"XPQUERYDOC_4")</f>
        <v>#NAME?</v>
      </c>
      <c r="BC51" t="e">
        <f>_XLL.XPGETDATACELL(((XPQUERYDOC_4!$A51-3)*84)+(XPQUERYDOC_4!BC$1-1),"XPQUERYDOC_4")</f>
        <v>#NAME?</v>
      </c>
      <c r="BD51" t="e">
        <f>_XLL.XPGETDATACELL(((XPQUERYDOC_4!$A51-3)*84)+(XPQUERYDOC_4!BD$1-1),"XPQUERYDOC_4")</f>
        <v>#NAME?</v>
      </c>
      <c r="BE51" t="e">
        <f>_XLL.XPGETDATACELL(((XPQUERYDOC_4!$A51-3)*84)+(XPQUERYDOC_4!BE$1-1),"XPQUERYDOC_4")</f>
        <v>#NAME?</v>
      </c>
      <c r="BF51" t="e">
        <f>_XLL.XPGETDATACELL(((XPQUERYDOC_4!$A51-3)*84)+(XPQUERYDOC_4!BF$1-1),"XPQUERYDOC_4")</f>
        <v>#NAME?</v>
      </c>
      <c r="BG51" t="e">
        <f>_XLL.XPGETDATACELL(((XPQUERYDOC_4!$A51-3)*84)+(XPQUERYDOC_4!BG$1-1),"XPQUERYDOC_4")</f>
        <v>#NAME?</v>
      </c>
      <c r="BH51" t="e">
        <f>_XLL.XPGETDATACELL(((XPQUERYDOC_4!$A51-3)*84)+(XPQUERYDOC_4!BH$1-1),"XPQUERYDOC_4")</f>
        <v>#NAME?</v>
      </c>
      <c r="BI51" t="e">
        <f>_XLL.XPGETDATACELL(((XPQUERYDOC_4!$A51-3)*84)+(XPQUERYDOC_4!BI$1-1),"XPQUERYDOC_4")</f>
        <v>#NAME?</v>
      </c>
      <c r="BJ51" t="e">
        <f>_XLL.XPGETDATACELL(((XPQUERYDOC_4!$A51-3)*84)+(XPQUERYDOC_4!BJ$1-1),"XPQUERYDOC_4")</f>
        <v>#NAME?</v>
      </c>
      <c r="BK51" t="e">
        <f>_XLL.XPGETDATACELL(((XPQUERYDOC_4!$A51-3)*84)+(XPQUERYDOC_4!BK$1-1),"XPQUERYDOC_4")</f>
        <v>#NAME?</v>
      </c>
      <c r="BL51" t="e">
        <f>_XLL.XPGETDATACELL(((XPQUERYDOC_4!$A51-3)*84)+(XPQUERYDOC_4!BL$1-1),"XPQUERYDOC_4")</f>
        <v>#NAME?</v>
      </c>
      <c r="BM51" t="e">
        <f>_XLL.XPGETDATACELL(((XPQUERYDOC_4!$A51-3)*84)+(XPQUERYDOC_4!BM$1-1),"XPQUERYDOC_4")</f>
        <v>#NAME?</v>
      </c>
      <c r="BN51" t="e">
        <f>_XLL.XPGETDATACELL(((XPQUERYDOC_4!$A51-3)*84)+(XPQUERYDOC_4!BN$1-1),"XPQUERYDOC_4")</f>
        <v>#NAME?</v>
      </c>
      <c r="BO51" t="e">
        <f>_XLL.XPGETDATACELL(((XPQUERYDOC_4!$A51-3)*84)+(XPQUERYDOC_4!BO$1-1),"XPQUERYDOC_4")</f>
        <v>#NAME?</v>
      </c>
      <c r="BP51" t="e">
        <f>_XLL.XPGETDATACELL(((XPQUERYDOC_4!$A51-3)*84)+(XPQUERYDOC_4!BP$1-1),"XPQUERYDOC_4")</f>
        <v>#NAME?</v>
      </c>
      <c r="BQ51" t="e">
        <f>_XLL.XPGETDATACELL(((XPQUERYDOC_4!$A51-3)*84)+(XPQUERYDOC_4!BQ$1-1),"XPQUERYDOC_4")</f>
        <v>#NAME?</v>
      </c>
      <c r="BR51" t="e">
        <f>_XLL.XPGETDATACELL(((XPQUERYDOC_4!$A51-3)*84)+(XPQUERYDOC_4!BR$1-1),"XPQUERYDOC_4")</f>
        <v>#NAME?</v>
      </c>
      <c r="BS51" t="e">
        <f>_XLL.XPGETDATACELL(((XPQUERYDOC_4!$A51-3)*84)+(XPQUERYDOC_4!BS$1-1),"XPQUERYDOC_4")</f>
        <v>#NAME?</v>
      </c>
      <c r="BT51" t="e">
        <f>_XLL.XPGETDATACELL(((XPQUERYDOC_4!$A51-3)*84)+(XPQUERYDOC_4!BT$1-1),"XPQUERYDOC_4")</f>
        <v>#NAME?</v>
      </c>
      <c r="BU51" t="e">
        <f>_XLL.XPGETDATACELL(((XPQUERYDOC_4!$A51-3)*84)+(XPQUERYDOC_4!BU$1-1),"XPQUERYDOC_4")</f>
        <v>#NAME?</v>
      </c>
      <c r="BV51" t="e">
        <f>_XLL.XPGETDATACELL(((XPQUERYDOC_4!$A51-3)*84)+(XPQUERYDOC_4!BV$1-1),"XPQUERYDOC_4")</f>
        <v>#NAME?</v>
      </c>
      <c r="BW51" t="e">
        <f>_XLL.XPGETDATACELL(((XPQUERYDOC_4!$A51-3)*84)+(XPQUERYDOC_4!BW$1-1),"XPQUERYDOC_4")</f>
        <v>#NAME?</v>
      </c>
      <c r="BX51" t="e">
        <f>_XLL.XPGETDATACELL(((XPQUERYDOC_4!$A51-3)*84)+(XPQUERYDOC_4!BX$1-1),"XPQUERYDOC_4")</f>
        <v>#NAME?</v>
      </c>
      <c r="BY51" t="e">
        <f>_XLL.XPGETDATACELL(((XPQUERYDOC_4!$A51-3)*84)+(XPQUERYDOC_4!BY$1-1),"XPQUERYDOC_4")</f>
        <v>#NAME?</v>
      </c>
      <c r="BZ51" t="e">
        <f>_XLL.XPGETDATACELL(((XPQUERYDOC_4!$A51-3)*84)+(XPQUERYDOC_4!BZ$1-1),"XPQUERYDOC_4")</f>
        <v>#NAME?</v>
      </c>
      <c r="CA51" t="e">
        <f>_XLL.XPGETDATACELL(((XPQUERYDOC_4!$A51-3)*84)+(XPQUERYDOC_4!CA$1-1),"XPQUERYDOC_4")</f>
        <v>#NAME?</v>
      </c>
      <c r="CB51" t="e">
        <f>_XLL.XPGETDATACELL(((XPQUERYDOC_4!$A51-3)*84)+(XPQUERYDOC_4!CB$1-1),"XPQUERYDOC_4")</f>
        <v>#NAME?</v>
      </c>
      <c r="CC51" t="e">
        <f>_XLL.XPGETDATACELL(((XPQUERYDOC_4!$A51-3)*84)+(XPQUERYDOC_4!CC$1-1),"XPQUERYDOC_4")</f>
        <v>#NAME?</v>
      </c>
      <c r="CD51" t="e">
        <f>_XLL.XPGETDATACELL(((XPQUERYDOC_4!$A51-3)*84)+(XPQUERYDOC_4!CD$1-1),"XPQUERYDOC_4")</f>
        <v>#NAME?</v>
      </c>
      <c r="CE51" t="e">
        <f>_XLL.XPGETDATACELL(((XPQUERYDOC_4!$A51-3)*84)+(XPQUERYDOC_4!CE$1-1),"XPQUERYDOC_4")</f>
        <v>#NAME?</v>
      </c>
      <c r="CF51" t="e">
        <f>_XLL.XPGETDATACELL(((XPQUERYDOC_4!$A51-3)*84)+(XPQUERYDOC_4!CF$1-1),"XPQUERYDOC_4")</f>
        <v>#NAME?</v>
      </c>
      <c r="CG51" t="e">
        <f>_XLL.XPGETDATACELL(((XPQUERYDOC_4!$A51-3)*84)+(XPQUERYDOC_4!CG$1-1),"XPQUERYDOC_4")</f>
        <v>#NAME?</v>
      </c>
      <c r="CH51" t="e">
        <f>_XLL.XPGETDATACELL(((XPQUERYDOC_4!$A51-3)*84)+(XPQUERYDOC_4!CH$1-1),"XPQUERYDOC_4")</f>
        <v>#NAME?</v>
      </c>
    </row>
    <row r="52" spans="2:86" ht="12.75">
      <c r="B52" t="e">
        <f>_XLL.XPGETDIMLABEL(2,9,"XPQUERYDOC_4")</f>
        <v>#NAME?</v>
      </c>
      <c r="C52" t="e">
        <f>_XLL.XPGETDATACELL(((XPQUERYDOC_4!$A52-3)*84)+(XPQUERYDOC_4!C$1-1),"XPQUERYDOC_4")</f>
        <v>#NAME?</v>
      </c>
      <c r="D52" t="e">
        <f>_XLL.XPGETDATACELL(((XPQUERYDOC_4!$A52-3)*84)+(XPQUERYDOC_4!D$1-1),"XPQUERYDOC_4")</f>
        <v>#NAME?</v>
      </c>
      <c r="E52" t="e">
        <f>_XLL.XPGETDATACELL(((XPQUERYDOC_4!$A52-3)*84)+(XPQUERYDOC_4!E$1-1),"XPQUERYDOC_4")</f>
        <v>#NAME?</v>
      </c>
      <c r="F52" t="e">
        <f>_XLL.XPGETDATACELL(((XPQUERYDOC_4!$A52-3)*84)+(XPQUERYDOC_4!F$1-1),"XPQUERYDOC_4")</f>
        <v>#NAME?</v>
      </c>
      <c r="G52" t="e">
        <f>_XLL.XPGETDATACELL(((XPQUERYDOC_4!$A52-3)*84)+(XPQUERYDOC_4!G$1-1),"XPQUERYDOC_4")</f>
        <v>#NAME?</v>
      </c>
      <c r="H52" t="e">
        <f>_XLL.XPGETDATACELL(((XPQUERYDOC_4!$A52-3)*84)+(XPQUERYDOC_4!H$1-1),"XPQUERYDOC_4")</f>
        <v>#NAME?</v>
      </c>
      <c r="I52" t="e">
        <f>_XLL.XPGETDATACELL(((XPQUERYDOC_4!$A52-3)*84)+(XPQUERYDOC_4!I$1-1),"XPQUERYDOC_4")</f>
        <v>#NAME?</v>
      </c>
      <c r="J52" t="e">
        <f>_XLL.XPGETDATACELL(((XPQUERYDOC_4!$A52-3)*84)+(XPQUERYDOC_4!J$1-1),"XPQUERYDOC_4")</f>
        <v>#NAME?</v>
      </c>
      <c r="K52" t="e">
        <f>_XLL.XPGETDATACELL(((XPQUERYDOC_4!$A52-3)*84)+(XPQUERYDOC_4!K$1-1),"XPQUERYDOC_4")</f>
        <v>#NAME?</v>
      </c>
      <c r="L52" t="e">
        <f>_XLL.XPGETDATACELL(((XPQUERYDOC_4!$A52-3)*84)+(XPQUERYDOC_4!L$1-1),"XPQUERYDOC_4")</f>
        <v>#NAME?</v>
      </c>
      <c r="M52" t="e">
        <f>_XLL.XPGETDATACELL(((XPQUERYDOC_4!$A52-3)*84)+(XPQUERYDOC_4!M$1-1),"XPQUERYDOC_4")</f>
        <v>#NAME?</v>
      </c>
      <c r="N52" t="e">
        <f>_XLL.XPGETDATACELL(((XPQUERYDOC_4!$A52-3)*84)+(XPQUERYDOC_4!N$1-1),"XPQUERYDOC_4")</f>
        <v>#NAME?</v>
      </c>
      <c r="O52" t="e">
        <f>_XLL.XPGETDATACELL(((XPQUERYDOC_4!$A52-3)*84)+(XPQUERYDOC_4!O$1-1),"XPQUERYDOC_4")</f>
        <v>#NAME?</v>
      </c>
      <c r="P52" t="e">
        <f>_XLL.XPGETDATACELL(((XPQUERYDOC_4!$A52-3)*84)+(XPQUERYDOC_4!P$1-1),"XPQUERYDOC_4")</f>
        <v>#NAME?</v>
      </c>
      <c r="Q52" t="e">
        <f>_XLL.XPGETDATACELL(((XPQUERYDOC_4!$A52-3)*84)+(XPQUERYDOC_4!Q$1-1),"XPQUERYDOC_4")</f>
        <v>#NAME?</v>
      </c>
      <c r="R52" t="e">
        <f>_XLL.XPGETDATACELL(((XPQUERYDOC_4!$A52-3)*84)+(XPQUERYDOC_4!R$1-1),"XPQUERYDOC_4")</f>
        <v>#NAME?</v>
      </c>
      <c r="S52" t="e">
        <f>_XLL.XPGETDATACELL(((XPQUERYDOC_4!$A52-3)*84)+(XPQUERYDOC_4!S$1-1),"XPQUERYDOC_4")</f>
        <v>#NAME?</v>
      </c>
      <c r="T52" t="e">
        <f>_XLL.XPGETDATACELL(((XPQUERYDOC_4!$A52-3)*84)+(XPQUERYDOC_4!T$1-1),"XPQUERYDOC_4")</f>
        <v>#NAME?</v>
      </c>
      <c r="U52" t="e">
        <f>_XLL.XPGETDATACELL(((XPQUERYDOC_4!$A52-3)*84)+(XPQUERYDOC_4!U$1-1),"XPQUERYDOC_4")</f>
        <v>#NAME?</v>
      </c>
      <c r="V52" t="e">
        <f>_XLL.XPGETDATACELL(((XPQUERYDOC_4!$A52-3)*84)+(XPQUERYDOC_4!V$1-1),"XPQUERYDOC_4")</f>
        <v>#NAME?</v>
      </c>
      <c r="W52" t="e">
        <f>_XLL.XPGETDATACELL(((XPQUERYDOC_4!$A52-3)*84)+(XPQUERYDOC_4!W$1-1),"XPQUERYDOC_4")</f>
        <v>#NAME?</v>
      </c>
      <c r="X52" t="e">
        <f>_XLL.XPGETDATACELL(((XPQUERYDOC_4!$A52-3)*84)+(XPQUERYDOC_4!X$1-1),"XPQUERYDOC_4")</f>
        <v>#NAME?</v>
      </c>
      <c r="Y52" t="e">
        <f>_XLL.XPGETDATACELL(((XPQUERYDOC_4!$A52-3)*84)+(XPQUERYDOC_4!Y$1-1),"XPQUERYDOC_4")</f>
        <v>#NAME?</v>
      </c>
      <c r="Z52" t="e">
        <f>_XLL.XPGETDATACELL(((XPQUERYDOC_4!$A52-3)*84)+(XPQUERYDOC_4!Z$1-1),"XPQUERYDOC_4")</f>
        <v>#NAME?</v>
      </c>
      <c r="AA52" t="e">
        <f>_XLL.XPGETDATACELL(((XPQUERYDOC_4!$A52-3)*84)+(XPQUERYDOC_4!AA$1-1),"XPQUERYDOC_4")</f>
        <v>#NAME?</v>
      </c>
      <c r="AB52" t="e">
        <f>_XLL.XPGETDATACELL(((XPQUERYDOC_4!$A52-3)*84)+(XPQUERYDOC_4!AB$1-1),"XPQUERYDOC_4")</f>
        <v>#NAME?</v>
      </c>
      <c r="AC52" t="e">
        <f>_XLL.XPGETDATACELL(((XPQUERYDOC_4!$A52-3)*84)+(XPQUERYDOC_4!AC$1-1),"XPQUERYDOC_4")</f>
        <v>#NAME?</v>
      </c>
      <c r="AD52" t="e">
        <f>_XLL.XPGETDATACELL(((XPQUERYDOC_4!$A52-3)*84)+(XPQUERYDOC_4!AD$1-1),"XPQUERYDOC_4")</f>
        <v>#NAME?</v>
      </c>
      <c r="AE52" t="e">
        <f>_XLL.XPGETDATACELL(((XPQUERYDOC_4!$A52-3)*84)+(XPQUERYDOC_4!AE$1-1),"XPQUERYDOC_4")</f>
        <v>#NAME?</v>
      </c>
      <c r="AF52" t="e">
        <f>_XLL.XPGETDATACELL(((XPQUERYDOC_4!$A52-3)*84)+(XPQUERYDOC_4!AF$1-1),"XPQUERYDOC_4")</f>
        <v>#NAME?</v>
      </c>
      <c r="AG52" t="e">
        <f>_XLL.XPGETDATACELL(((XPQUERYDOC_4!$A52-3)*84)+(XPQUERYDOC_4!AG$1-1),"XPQUERYDOC_4")</f>
        <v>#NAME?</v>
      </c>
      <c r="AH52" t="e">
        <f>_XLL.XPGETDATACELL(((XPQUERYDOC_4!$A52-3)*84)+(XPQUERYDOC_4!AH$1-1),"XPQUERYDOC_4")</f>
        <v>#NAME?</v>
      </c>
      <c r="AI52" t="e">
        <f>_XLL.XPGETDATACELL(((XPQUERYDOC_4!$A52-3)*84)+(XPQUERYDOC_4!AI$1-1),"XPQUERYDOC_4")</f>
        <v>#NAME?</v>
      </c>
      <c r="AJ52" t="e">
        <f>_XLL.XPGETDATACELL(((XPQUERYDOC_4!$A52-3)*84)+(XPQUERYDOC_4!AJ$1-1),"XPQUERYDOC_4")</f>
        <v>#NAME?</v>
      </c>
      <c r="AK52" t="e">
        <f>_XLL.XPGETDATACELL(((XPQUERYDOC_4!$A52-3)*84)+(XPQUERYDOC_4!AK$1-1),"XPQUERYDOC_4")</f>
        <v>#NAME?</v>
      </c>
      <c r="AL52" t="e">
        <f>_XLL.XPGETDATACELL(((XPQUERYDOC_4!$A52-3)*84)+(XPQUERYDOC_4!AL$1-1),"XPQUERYDOC_4")</f>
        <v>#NAME?</v>
      </c>
      <c r="AM52" t="e">
        <f>_XLL.XPGETDATACELL(((XPQUERYDOC_4!$A52-3)*84)+(XPQUERYDOC_4!AM$1-1),"XPQUERYDOC_4")</f>
        <v>#NAME?</v>
      </c>
      <c r="AN52" t="e">
        <f>_XLL.XPGETDATACELL(((XPQUERYDOC_4!$A52-3)*84)+(XPQUERYDOC_4!AN$1-1),"XPQUERYDOC_4")</f>
        <v>#NAME?</v>
      </c>
      <c r="AO52" t="e">
        <f>_XLL.XPGETDATACELL(((XPQUERYDOC_4!$A52-3)*84)+(XPQUERYDOC_4!AO$1-1),"XPQUERYDOC_4")</f>
        <v>#NAME?</v>
      </c>
      <c r="AP52" t="e">
        <f>_XLL.XPGETDATACELL(((XPQUERYDOC_4!$A52-3)*84)+(XPQUERYDOC_4!AP$1-1),"XPQUERYDOC_4")</f>
        <v>#NAME?</v>
      </c>
      <c r="AQ52" t="e">
        <f>_XLL.XPGETDATACELL(((XPQUERYDOC_4!$A52-3)*84)+(XPQUERYDOC_4!AQ$1-1),"XPQUERYDOC_4")</f>
        <v>#NAME?</v>
      </c>
      <c r="AR52" t="e">
        <f>_XLL.XPGETDATACELL(((XPQUERYDOC_4!$A52-3)*84)+(XPQUERYDOC_4!AR$1-1),"XPQUERYDOC_4")</f>
        <v>#NAME?</v>
      </c>
      <c r="AS52" t="e">
        <f>_XLL.XPGETDATACELL(((XPQUERYDOC_4!$A52-3)*84)+(XPQUERYDOC_4!AS$1-1),"XPQUERYDOC_4")</f>
        <v>#NAME?</v>
      </c>
      <c r="AT52" t="e">
        <f>_XLL.XPGETDATACELL(((XPQUERYDOC_4!$A52-3)*84)+(XPQUERYDOC_4!AT$1-1),"XPQUERYDOC_4")</f>
        <v>#NAME?</v>
      </c>
      <c r="AU52" t="e">
        <f>_XLL.XPGETDATACELL(((XPQUERYDOC_4!$A52-3)*84)+(XPQUERYDOC_4!AU$1-1),"XPQUERYDOC_4")</f>
        <v>#NAME?</v>
      </c>
      <c r="AV52" t="e">
        <f>_XLL.XPGETDATACELL(((XPQUERYDOC_4!$A52-3)*84)+(XPQUERYDOC_4!AV$1-1),"XPQUERYDOC_4")</f>
        <v>#NAME?</v>
      </c>
      <c r="AW52" t="e">
        <f>_XLL.XPGETDATACELL(((XPQUERYDOC_4!$A52-3)*84)+(XPQUERYDOC_4!AW$1-1),"XPQUERYDOC_4")</f>
        <v>#NAME?</v>
      </c>
      <c r="AX52" t="e">
        <f>_XLL.XPGETDATACELL(((XPQUERYDOC_4!$A52-3)*84)+(XPQUERYDOC_4!AX$1-1),"XPQUERYDOC_4")</f>
        <v>#NAME?</v>
      </c>
      <c r="AY52" t="e">
        <f>_XLL.XPGETDATACELL(((XPQUERYDOC_4!$A52-3)*84)+(XPQUERYDOC_4!AY$1-1),"XPQUERYDOC_4")</f>
        <v>#NAME?</v>
      </c>
      <c r="AZ52" t="e">
        <f>_XLL.XPGETDATACELL(((XPQUERYDOC_4!$A52-3)*84)+(XPQUERYDOC_4!AZ$1-1),"XPQUERYDOC_4")</f>
        <v>#NAME?</v>
      </c>
      <c r="BA52" t="e">
        <f>_XLL.XPGETDATACELL(((XPQUERYDOC_4!$A52-3)*84)+(XPQUERYDOC_4!BA$1-1),"XPQUERYDOC_4")</f>
        <v>#NAME?</v>
      </c>
      <c r="BB52" t="e">
        <f>_XLL.XPGETDATACELL(((XPQUERYDOC_4!$A52-3)*84)+(XPQUERYDOC_4!BB$1-1),"XPQUERYDOC_4")</f>
        <v>#NAME?</v>
      </c>
      <c r="BC52" t="e">
        <f>_XLL.XPGETDATACELL(((XPQUERYDOC_4!$A52-3)*84)+(XPQUERYDOC_4!BC$1-1),"XPQUERYDOC_4")</f>
        <v>#NAME?</v>
      </c>
      <c r="BD52" t="e">
        <f>_XLL.XPGETDATACELL(((XPQUERYDOC_4!$A52-3)*84)+(XPQUERYDOC_4!BD$1-1),"XPQUERYDOC_4")</f>
        <v>#NAME?</v>
      </c>
      <c r="BE52" t="e">
        <f>_XLL.XPGETDATACELL(((XPQUERYDOC_4!$A52-3)*84)+(XPQUERYDOC_4!BE$1-1),"XPQUERYDOC_4")</f>
        <v>#NAME?</v>
      </c>
      <c r="BF52" t="e">
        <f>_XLL.XPGETDATACELL(((XPQUERYDOC_4!$A52-3)*84)+(XPQUERYDOC_4!BF$1-1),"XPQUERYDOC_4")</f>
        <v>#NAME?</v>
      </c>
      <c r="BG52" t="e">
        <f>_XLL.XPGETDATACELL(((XPQUERYDOC_4!$A52-3)*84)+(XPQUERYDOC_4!BG$1-1),"XPQUERYDOC_4")</f>
        <v>#NAME?</v>
      </c>
      <c r="BH52" t="e">
        <f>_XLL.XPGETDATACELL(((XPQUERYDOC_4!$A52-3)*84)+(XPQUERYDOC_4!BH$1-1),"XPQUERYDOC_4")</f>
        <v>#NAME?</v>
      </c>
      <c r="BI52" t="e">
        <f>_XLL.XPGETDATACELL(((XPQUERYDOC_4!$A52-3)*84)+(XPQUERYDOC_4!BI$1-1),"XPQUERYDOC_4")</f>
        <v>#NAME?</v>
      </c>
      <c r="BJ52" t="e">
        <f>_XLL.XPGETDATACELL(((XPQUERYDOC_4!$A52-3)*84)+(XPQUERYDOC_4!BJ$1-1),"XPQUERYDOC_4")</f>
        <v>#NAME?</v>
      </c>
      <c r="BK52" t="e">
        <f>_XLL.XPGETDATACELL(((XPQUERYDOC_4!$A52-3)*84)+(XPQUERYDOC_4!BK$1-1),"XPQUERYDOC_4")</f>
        <v>#NAME?</v>
      </c>
      <c r="BL52" t="e">
        <f>_XLL.XPGETDATACELL(((XPQUERYDOC_4!$A52-3)*84)+(XPQUERYDOC_4!BL$1-1),"XPQUERYDOC_4")</f>
        <v>#NAME?</v>
      </c>
      <c r="BM52" t="e">
        <f>_XLL.XPGETDATACELL(((XPQUERYDOC_4!$A52-3)*84)+(XPQUERYDOC_4!BM$1-1),"XPQUERYDOC_4")</f>
        <v>#NAME?</v>
      </c>
      <c r="BN52" t="e">
        <f>_XLL.XPGETDATACELL(((XPQUERYDOC_4!$A52-3)*84)+(XPQUERYDOC_4!BN$1-1),"XPQUERYDOC_4")</f>
        <v>#NAME?</v>
      </c>
      <c r="BO52" t="e">
        <f>_XLL.XPGETDATACELL(((XPQUERYDOC_4!$A52-3)*84)+(XPQUERYDOC_4!BO$1-1),"XPQUERYDOC_4")</f>
        <v>#NAME?</v>
      </c>
      <c r="BP52" t="e">
        <f>_XLL.XPGETDATACELL(((XPQUERYDOC_4!$A52-3)*84)+(XPQUERYDOC_4!BP$1-1),"XPQUERYDOC_4")</f>
        <v>#NAME?</v>
      </c>
      <c r="BQ52" t="e">
        <f>_XLL.XPGETDATACELL(((XPQUERYDOC_4!$A52-3)*84)+(XPQUERYDOC_4!BQ$1-1),"XPQUERYDOC_4")</f>
        <v>#NAME?</v>
      </c>
      <c r="BR52" t="e">
        <f>_XLL.XPGETDATACELL(((XPQUERYDOC_4!$A52-3)*84)+(XPQUERYDOC_4!BR$1-1),"XPQUERYDOC_4")</f>
        <v>#NAME?</v>
      </c>
      <c r="BS52" t="e">
        <f>_XLL.XPGETDATACELL(((XPQUERYDOC_4!$A52-3)*84)+(XPQUERYDOC_4!BS$1-1),"XPQUERYDOC_4")</f>
        <v>#NAME?</v>
      </c>
      <c r="BT52" t="e">
        <f>_XLL.XPGETDATACELL(((XPQUERYDOC_4!$A52-3)*84)+(XPQUERYDOC_4!BT$1-1),"XPQUERYDOC_4")</f>
        <v>#NAME?</v>
      </c>
      <c r="BU52" t="e">
        <f>_XLL.XPGETDATACELL(((XPQUERYDOC_4!$A52-3)*84)+(XPQUERYDOC_4!BU$1-1),"XPQUERYDOC_4")</f>
        <v>#NAME?</v>
      </c>
      <c r="BV52" t="e">
        <f>_XLL.XPGETDATACELL(((XPQUERYDOC_4!$A52-3)*84)+(XPQUERYDOC_4!BV$1-1),"XPQUERYDOC_4")</f>
        <v>#NAME?</v>
      </c>
      <c r="BW52" t="e">
        <f>_XLL.XPGETDATACELL(((XPQUERYDOC_4!$A52-3)*84)+(XPQUERYDOC_4!BW$1-1),"XPQUERYDOC_4")</f>
        <v>#NAME?</v>
      </c>
      <c r="BX52" t="e">
        <f>_XLL.XPGETDATACELL(((XPQUERYDOC_4!$A52-3)*84)+(XPQUERYDOC_4!BX$1-1),"XPQUERYDOC_4")</f>
        <v>#NAME?</v>
      </c>
      <c r="BY52" t="e">
        <f>_XLL.XPGETDATACELL(((XPQUERYDOC_4!$A52-3)*84)+(XPQUERYDOC_4!BY$1-1),"XPQUERYDOC_4")</f>
        <v>#NAME?</v>
      </c>
      <c r="BZ52" t="e">
        <f>_XLL.XPGETDATACELL(((XPQUERYDOC_4!$A52-3)*84)+(XPQUERYDOC_4!BZ$1-1),"XPQUERYDOC_4")</f>
        <v>#NAME?</v>
      </c>
      <c r="CA52" t="e">
        <f>_XLL.XPGETDATACELL(((XPQUERYDOC_4!$A52-3)*84)+(XPQUERYDOC_4!CA$1-1),"XPQUERYDOC_4")</f>
        <v>#NAME?</v>
      </c>
      <c r="CB52" t="e">
        <f>_XLL.XPGETDATACELL(((XPQUERYDOC_4!$A52-3)*84)+(XPQUERYDOC_4!CB$1-1),"XPQUERYDOC_4")</f>
        <v>#NAME?</v>
      </c>
      <c r="CC52" t="e">
        <f>_XLL.XPGETDATACELL(((XPQUERYDOC_4!$A52-3)*84)+(XPQUERYDOC_4!CC$1-1),"XPQUERYDOC_4")</f>
        <v>#NAME?</v>
      </c>
      <c r="CD52" t="e">
        <f>_XLL.XPGETDATACELL(((XPQUERYDOC_4!$A52-3)*84)+(XPQUERYDOC_4!CD$1-1),"XPQUERYDOC_4")</f>
        <v>#NAME?</v>
      </c>
      <c r="CE52" t="e">
        <f>_XLL.XPGETDATACELL(((XPQUERYDOC_4!$A52-3)*84)+(XPQUERYDOC_4!CE$1-1),"XPQUERYDOC_4")</f>
        <v>#NAME?</v>
      </c>
      <c r="CF52" t="e">
        <f>_XLL.XPGETDATACELL(((XPQUERYDOC_4!$A52-3)*84)+(XPQUERYDOC_4!CF$1-1),"XPQUERYDOC_4")</f>
        <v>#NAME?</v>
      </c>
      <c r="CG52" t="e">
        <f>_XLL.XPGETDATACELL(((XPQUERYDOC_4!$A52-3)*84)+(XPQUERYDOC_4!CG$1-1),"XPQUERYDOC_4")</f>
        <v>#NAME?</v>
      </c>
      <c r="CH52" t="e">
        <f>_XLL.XPGETDATACELL(((XPQUERYDOC_4!$A52-3)*84)+(XPQUERYDOC_4!CH$1-1),"XPQUERYDOC_4")</f>
        <v>#NAME?</v>
      </c>
    </row>
    <row r="53" spans="2:86" ht="12.75">
      <c r="B53" t="e">
        <f>_XLL.XPGETDIMLABEL(2,10,"XPQUERYDOC_4")</f>
        <v>#NAME?</v>
      </c>
      <c r="C53" t="e">
        <f>_XLL.XPGETDATACELL(((XPQUERYDOC_4!$A53-3)*84)+(XPQUERYDOC_4!C$1-1),"XPQUERYDOC_4")</f>
        <v>#NAME?</v>
      </c>
      <c r="D53" t="e">
        <f>_XLL.XPGETDATACELL(((XPQUERYDOC_4!$A53-3)*84)+(XPQUERYDOC_4!D$1-1),"XPQUERYDOC_4")</f>
        <v>#NAME?</v>
      </c>
      <c r="E53" t="e">
        <f>_XLL.XPGETDATACELL(((XPQUERYDOC_4!$A53-3)*84)+(XPQUERYDOC_4!E$1-1),"XPQUERYDOC_4")</f>
        <v>#NAME?</v>
      </c>
      <c r="F53" t="e">
        <f>_XLL.XPGETDATACELL(((XPQUERYDOC_4!$A53-3)*84)+(XPQUERYDOC_4!F$1-1),"XPQUERYDOC_4")</f>
        <v>#NAME?</v>
      </c>
      <c r="G53" t="e">
        <f>_XLL.XPGETDATACELL(((XPQUERYDOC_4!$A53-3)*84)+(XPQUERYDOC_4!G$1-1),"XPQUERYDOC_4")</f>
        <v>#NAME?</v>
      </c>
      <c r="H53" t="e">
        <f>_XLL.XPGETDATACELL(((XPQUERYDOC_4!$A53-3)*84)+(XPQUERYDOC_4!H$1-1),"XPQUERYDOC_4")</f>
        <v>#NAME?</v>
      </c>
      <c r="I53" t="e">
        <f>_XLL.XPGETDATACELL(((XPQUERYDOC_4!$A53-3)*84)+(XPQUERYDOC_4!I$1-1),"XPQUERYDOC_4")</f>
        <v>#NAME?</v>
      </c>
      <c r="J53" t="e">
        <f>_XLL.XPGETDATACELL(((XPQUERYDOC_4!$A53-3)*84)+(XPQUERYDOC_4!J$1-1),"XPQUERYDOC_4")</f>
        <v>#NAME?</v>
      </c>
      <c r="K53" t="e">
        <f>_XLL.XPGETDATACELL(((XPQUERYDOC_4!$A53-3)*84)+(XPQUERYDOC_4!K$1-1),"XPQUERYDOC_4")</f>
        <v>#NAME?</v>
      </c>
      <c r="L53" t="e">
        <f>_XLL.XPGETDATACELL(((XPQUERYDOC_4!$A53-3)*84)+(XPQUERYDOC_4!L$1-1),"XPQUERYDOC_4")</f>
        <v>#NAME?</v>
      </c>
      <c r="M53" t="e">
        <f>_XLL.XPGETDATACELL(((XPQUERYDOC_4!$A53-3)*84)+(XPQUERYDOC_4!M$1-1),"XPQUERYDOC_4")</f>
        <v>#NAME?</v>
      </c>
      <c r="N53" t="e">
        <f>_XLL.XPGETDATACELL(((XPQUERYDOC_4!$A53-3)*84)+(XPQUERYDOC_4!N$1-1),"XPQUERYDOC_4")</f>
        <v>#NAME?</v>
      </c>
      <c r="O53" t="e">
        <f>_XLL.XPGETDATACELL(((XPQUERYDOC_4!$A53-3)*84)+(XPQUERYDOC_4!O$1-1),"XPQUERYDOC_4")</f>
        <v>#NAME?</v>
      </c>
      <c r="P53" t="e">
        <f>_XLL.XPGETDATACELL(((XPQUERYDOC_4!$A53-3)*84)+(XPQUERYDOC_4!P$1-1),"XPQUERYDOC_4")</f>
        <v>#NAME?</v>
      </c>
      <c r="Q53" t="e">
        <f>_XLL.XPGETDATACELL(((XPQUERYDOC_4!$A53-3)*84)+(XPQUERYDOC_4!Q$1-1),"XPQUERYDOC_4")</f>
        <v>#NAME?</v>
      </c>
      <c r="R53" t="e">
        <f>_XLL.XPGETDATACELL(((XPQUERYDOC_4!$A53-3)*84)+(XPQUERYDOC_4!R$1-1),"XPQUERYDOC_4")</f>
        <v>#NAME?</v>
      </c>
      <c r="S53" t="e">
        <f>_XLL.XPGETDATACELL(((XPQUERYDOC_4!$A53-3)*84)+(XPQUERYDOC_4!S$1-1),"XPQUERYDOC_4")</f>
        <v>#NAME?</v>
      </c>
      <c r="T53" t="e">
        <f>_XLL.XPGETDATACELL(((XPQUERYDOC_4!$A53-3)*84)+(XPQUERYDOC_4!T$1-1),"XPQUERYDOC_4")</f>
        <v>#NAME?</v>
      </c>
      <c r="U53" t="e">
        <f>_XLL.XPGETDATACELL(((XPQUERYDOC_4!$A53-3)*84)+(XPQUERYDOC_4!U$1-1),"XPQUERYDOC_4")</f>
        <v>#NAME?</v>
      </c>
      <c r="V53" t="e">
        <f>_XLL.XPGETDATACELL(((XPQUERYDOC_4!$A53-3)*84)+(XPQUERYDOC_4!V$1-1),"XPQUERYDOC_4")</f>
        <v>#NAME?</v>
      </c>
      <c r="W53" t="e">
        <f>_XLL.XPGETDATACELL(((XPQUERYDOC_4!$A53-3)*84)+(XPQUERYDOC_4!W$1-1),"XPQUERYDOC_4")</f>
        <v>#NAME?</v>
      </c>
      <c r="X53" t="e">
        <f>_XLL.XPGETDATACELL(((XPQUERYDOC_4!$A53-3)*84)+(XPQUERYDOC_4!X$1-1),"XPQUERYDOC_4")</f>
        <v>#NAME?</v>
      </c>
      <c r="Y53" t="e">
        <f>_XLL.XPGETDATACELL(((XPQUERYDOC_4!$A53-3)*84)+(XPQUERYDOC_4!Y$1-1),"XPQUERYDOC_4")</f>
        <v>#NAME?</v>
      </c>
      <c r="Z53" t="e">
        <f>_XLL.XPGETDATACELL(((XPQUERYDOC_4!$A53-3)*84)+(XPQUERYDOC_4!Z$1-1),"XPQUERYDOC_4")</f>
        <v>#NAME?</v>
      </c>
      <c r="AA53" t="e">
        <f>_XLL.XPGETDATACELL(((XPQUERYDOC_4!$A53-3)*84)+(XPQUERYDOC_4!AA$1-1),"XPQUERYDOC_4")</f>
        <v>#NAME?</v>
      </c>
      <c r="AB53" t="e">
        <f>_XLL.XPGETDATACELL(((XPQUERYDOC_4!$A53-3)*84)+(XPQUERYDOC_4!AB$1-1),"XPQUERYDOC_4")</f>
        <v>#NAME?</v>
      </c>
      <c r="AC53" t="e">
        <f>_XLL.XPGETDATACELL(((XPQUERYDOC_4!$A53-3)*84)+(XPQUERYDOC_4!AC$1-1),"XPQUERYDOC_4")</f>
        <v>#NAME?</v>
      </c>
      <c r="AD53" t="e">
        <f>_XLL.XPGETDATACELL(((XPQUERYDOC_4!$A53-3)*84)+(XPQUERYDOC_4!AD$1-1),"XPQUERYDOC_4")</f>
        <v>#NAME?</v>
      </c>
      <c r="AE53" t="e">
        <f>_XLL.XPGETDATACELL(((XPQUERYDOC_4!$A53-3)*84)+(XPQUERYDOC_4!AE$1-1),"XPQUERYDOC_4")</f>
        <v>#NAME?</v>
      </c>
      <c r="AF53" t="e">
        <f>_XLL.XPGETDATACELL(((XPQUERYDOC_4!$A53-3)*84)+(XPQUERYDOC_4!AF$1-1),"XPQUERYDOC_4")</f>
        <v>#NAME?</v>
      </c>
      <c r="AG53" t="e">
        <f>_XLL.XPGETDATACELL(((XPQUERYDOC_4!$A53-3)*84)+(XPQUERYDOC_4!AG$1-1),"XPQUERYDOC_4")</f>
        <v>#NAME?</v>
      </c>
      <c r="AH53" t="e">
        <f>_XLL.XPGETDATACELL(((XPQUERYDOC_4!$A53-3)*84)+(XPQUERYDOC_4!AH$1-1),"XPQUERYDOC_4")</f>
        <v>#NAME?</v>
      </c>
      <c r="AI53" t="e">
        <f>_XLL.XPGETDATACELL(((XPQUERYDOC_4!$A53-3)*84)+(XPQUERYDOC_4!AI$1-1),"XPQUERYDOC_4")</f>
        <v>#NAME?</v>
      </c>
      <c r="AJ53" t="e">
        <f>_XLL.XPGETDATACELL(((XPQUERYDOC_4!$A53-3)*84)+(XPQUERYDOC_4!AJ$1-1),"XPQUERYDOC_4")</f>
        <v>#NAME?</v>
      </c>
      <c r="AK53" t="e">
        <f>_XLL.XPGETDATACELL(((XPQUERYDOC_4!$A53-3)*84)+(XPQUERYDOC_4!AK$1-1),"XPQUERYDOC_4")</f>
        <v>#NAME?</v>
      </c>
      <c r="AL53" t="e">
        <f>_XLL.XPGETDATACELL(((XPQUERYDOC_4!$A53-3)*84)+(XPQUERYDOC_4!AL$1-1),"XPQUERYDOC_4")</f>
        <v>#NAME?</v>
      </c>
      <c r="AM53" t="e">
        <f>_XLL.XPGETDATACELL(((XPQUERYDOC_4!$A53-3)*84)+(XPQUERYDOC_4!AM$1-1),"XPQUERYDOC_4")</f>
        <v>#NAME?</v>
      </c>
      <c r="AN53" t="e">
        <f>_XLL.XPGETDATACELL(((XPQUERYDOC_4!$A53-3)*84)+(XPQUERYDOC_4!AN$1-1),"XPQUERYDOC_4")</f>
        <v>#NAME?</v>
      </c>
      <c r="AO53" t="e">
        <f>_XLL.XPGETDATACELL(((XPQUERYDOC_4!$A53-3)*84)+(XPQUERYDOC_4!AO$1-1),"XPQUERYDOC_4")</f>
        <v>#NAME?</v>
      </c>
      <c r="AP53" t="e">
        <f>_XLL.XPGETDATACELL(((XPQUERYDOC_4!$A53-3)*84)+(XPQUERYDOC_4!AP$1-1),"XPQUERYDOC_4")</f>
        <v>#NAME?</v>
      </c>
      <c r="AQ53" t="e">
        <f>_XLL.XPGETDATACELL(((XPQUERYDOC_4!$A53-3)*84)+(XPQUERYDOC_4!AQ$1-1),"XPQUERYDOC_4")</f>
        <v>#NAME?</v>
      </c>
      <c r="AR53" t="e">
        <f>_XLL.XPGETDATACELL(((XPQUERYDOC_4!$A53-3)*84)+(XPQUERYDOC_4!AR$1-1),"XPQUERYDOC_4")</f>
        <v>#NAME?</v>
      </c>
      <c r="AS53" t="e">
        <f>_XLL.XPGETDATACELL(((XPQUERYDOC_4!$A53-3)*84)+(XPQUERYDOC_4!AS$1-1),"XPQUERYDOC_4")</f>
        <v>#NAME?</v>
      </c>
      <c r="AT53" t="e">
        <f>_XLL.XPGETDATACELL(((XPQUERYDOC_4!$A53-3)*84)+(XPQUERYDOC_4!AT$1-1),"XPQUERYDOC_4")</f>
        <v>#NAME?</v>
      </c>
      <c r="AU53" t="e">
        <f>_XLL.XPGETDATACELL(((XPQUERYDOC_4!$A53-3)*84)+(XPQUERYDOC_4!AU$1-1),"XPQUERYDOC_4")</f>
        <v>#NAME?</v>
      </c>
      <c r="AV53" t="e">
        <f>_XLL.XPGETDATACELL(((XPQUERYDOC_4!$A53-3)*84)+(XPQUERYDOC_4!AV$1-1),"XPQUERYDOC_4")</f>
        <v>#NAME?</v>
      </c>
      <c r="AW53" t="e">
        <f>_XLL.XPGETDATACELL(((XPQUERYDOC_4!$A53-3)*84)+(XPQUERYDOC_4!AW$1-1),"XPQUERYDOC_4")</f>
        <v>#NAME?</v>
      </c>
      <c r="AX53" t="e">
        <f>_XLL.XPGETDATACELL(((XPQUERYDOC_4!$A53-3)*84)+(XPQUERYDOC_4!AX$1-1),"XPQUERYDOC_4")</f>
        <v>#NAME?</v>
      </c>
      <c r="AY53" t="e">
        <f>_XLL.XPGETDATACELL(((XPQUERYDOC_4!$A53-3)*84)+(XPQUERYDOC_4!AY$1-1),"XPQUERYDOC_4")</f>
        <v>#NAME?</v>
      </c>
      <c r="AZ53" t="e">
        <f>_XLL.XPGETDATACELL(((XPQUERYDOC_4!$A53-3)*84)+(XPQUERYDOC_4!AZ$1-1),"XPQUERYDOC_4")</f>
        <v>#NAME?</v>
      </c>
      <c r="BA53" t="e">
        <f>_XLL.XPGETDATACELL(((XPQUERYDOC_4!$A53-3)*84)+(XPQUERYDOC_4!BA$1-1),"XPQUERYDOC_4")</f>
        <v>#NAME?</v>
      </c>
      <c r="BB53" t="e">
        <f>_XLL.XPGETDATACELL(((XPQUERYDOC_4!$A53-3)*84)+(XPQUERYDOC_4!BB$1-1),"XPQUERYDOC_4")</f>
        <v>#NAME?</v>
      </c>
      <c r="BC53" t="e">
        <f>_XLL.XPGETDATACELL(((XPQUERYDOC_4!$A53-3)*84)+(XPQUERYDOC_4!BC$1-1),"XPQUERYDOC_4")</f>
        <v>#NAME?</v>
      </c>
      <c r="BD53" t="e">
        <f>_XLL.XPGETDATACELL(((XPQUERYDOC_4!$A53-3)*84)+(XPQUERYDOC_4!BD$1-1),"XPQUERYDOC_4")</f>
        <v>#NAME?</v>
      </c>
      <c r="BE53" t="e">
        <f>_XLL.XPGETDATACELL(((XPQUERYDOC_4!$A53-3)*84)+(XPQUERYDOC_4!BE$1-1),"XPQUERYDOC_4")</f>
        <v>#NAME?</v>
      </c>
      <c r="BF53" t="e">
        <f>_XLL.XPGETDATACELL(((XPQUERYDOC_4!$A53-3)*84)+(XPQUERYDOC_4!BF$1-1),"XPQUERYDOC_4")</f>
        <v>#NAME?</v>
      </c>
      <c r="BG53" t="e">
        <f>_XLL.XPGETDATACELL(((XPQUERYDOC_4!$A53-3)*84)+(XPQUERYDOC_4!BG$1-1),"XPQUERYDOC_4")</f>
        <v>#NAME?</v>
      </c>
      <c r="BH53" t="e">
        <f>_XLL.XPGETDATACELL(((XPQUERYDOC_4!$A53-3)*84)+(XPQUERYDOC_4!BH$1-1),"XPQUERYDOC_4")</f>
        <v>#NAME?</v>
      </c>
      <c r="BI53" t="e">
        <f>_XLL.XPGETDATACELL(((XPQUERYDOC_4!$A53-3)*84)+(XPQUERYDOC_4!BI$1-1),"XPQUERYDOC_4")</f>
        <v>#NAME?</v>
      </c>
      <c r="BJ53" t="e">
        <f>_XLL.XPGETDATACELL(((XPQUERYDOC_4!$A53-3)*84)+(XPQUERYDOC_4!BJ$1-1),"XPQUERYDOC_4")</f>
        <v>#NAME?</v>
      </c>
      <c r="BK53" t="e">
        <f>_XLL.XPGETDATACELL(((XPQUERYDOC_4!$A53-3)*84)+(XPQUERYDOC_4!BK$1-1),"XPQUERYDOC_4")</f>
        <v>#NAME?</v>
      </c>
      <c r="BL53" t="e">
        <f>_XLL.XPGETDATACELL(((XPQUERYDOC_4!$A53-3)*84)+(XPQUERYDOC_4!BL$1-1),"XPQUERYDOC_4")</f>
        <v>#NAME?</v>
      </c>
      <c r="BM53" t="e">
        <f>_XLL.XPGETDATACELL(((XPQUERYDOC_4!$A53-3)*84)+(XPQUERYDOC_4!BM$1-1),"XPQUERYDOC_4")</f>
        <v>#NAME?</v>
      </c>
      <c r="BN53" t="e">
        <f>_XLL.XPGETDATACELL(((XPQUERYDOC_4!$A53-3)*84)+(XPQUERYDOC_4!BN$1-1),"XPQUERYDOC_4")</f>
        <v>#NAME?</v>
      </c>
      <c r="BO53" t="e">
        <f>_XLL.XPGETDATACELL(((XPQUERYDOC_4!$A53-3)*84)+(XPQUERYDOC_4!BO$1-1),"XPQUERYDOC_4")</f>
        <v>#NAME?</v>
      </c>
      <c r="BP53" t="e">
        <f>_XLL.XPGETDATACELL(((XPQUERYDOC_4!$A53-3)*84)+(XPQUERYDOC_4!BP$1-1),"XPQUERYDOC_4")</f>
        <v>#NAME?</v>
      </c>
      <c r="BQ53" t="e">
        <f>_XLL.XPGETDATACELL(((XPQUERYDOC_4!$A53-3)*84)+(XPQUERYDOC_4!BQ$1-1),"XPQUERYDOC_4")</f>
        <v>#NAME?</v>
      </c>
      <c r="BR53" t="e">
        <f>_XLL.XPGETDATACELL(((XPQUERYDOC_4!$A53-3)*84)+(XPQUERYDOC_4!BR$1-1),"XPQUERYDOC_4")</f>
        <v>#NAME?</v>
      </c>
      <c r="BS53" t="e">
        <f>_XLL.XPGETDATACELL(((XPQUERYDOC_4!$A53-3)*84)+(XPQUERYDOC_4!BS$1-1),"XPQUERYDOC_4")</f>
        <v>#NAME?</v>
      </c>
      <c r="BT53" t="e">
        <f>_XLL.XPGETDATACELL(((XPQUERYDOC_4!$A53-3)*84)+(XPQUERYDOC_4!BT$1-1),"XPQUERYDOC_4")</f>
        <v>#NAME?</v>
      </c>
      <c r="BU53" t="e">
        <f>_XLL.XPGETDATACELL(((XPQUERYDOC_4!$A53-3)*84)+(XPQUERYDOC_4!BU$1-1),"XPQUERYDOC_4")</f>
        <v>#NAME?</v>
      </c>
      <c r="BV53" t="e">
        <f>_XLL.XPGETDATACELL(((XPQUERYDOC_4!$A53-3)*84)+(XPQUERYDOC_4!BV$1-1),"XPQUERYDOC_4")</f>
        <v>#NAME?</v>
      </c>
      <c r="BW53" t="e">
        <f>_XLL.XPGETDATACELL(((XPQUERYDOC_4!$A53-3)*84)+(XPQUERYDOC_4!BW$1-1),"XPQUERYDOC_4")</f>
        <v>#NAME?</v>
      </c>
      <c r="BX53" t="e">
        <f>_XLL.XPGETDATACELL(((XPQUERYDOC_4!$A53-3)*84)+(XPQUERYDOC_4!BX$1-1),"XPQUERYDOC_4")</f>
        <v>#NAME?</v>
      </c>
      <c r="BY53" t="e">
        <f>_XLL.XPGETDATACELL(((XPQUERYDOC_4!$A53-3)*84)+(XPQUERYDOC_4!BY$1-1),"XPQUERYDOC_4")</f>
        <v>#NAME?</v>
      </c>
      <c r="BZ53" t="e">
        <f>_XLL.XPGETDATACELL(((XPQUERYDOC_4!$A53-3)*84)+(XPQUERYDOC_4!BZ$1-1),"XPQUERYDOC_4")</f>
        <v>#NAME?</v>
      </c>
      <c r="CA53" t="e">
        <f>_XLL.XPGETDATACELL(((XPQUERYDOC_4!$A53-3)*84)+(XPQUERYDOC_4!CA$1-1),"XPQUERYDOC_4")</f>
        <v>#NAME?</v>
      </c>
      <c r="CB53" t="e">
        <f>_XLL.XPGETDATACELL(((XPQUERYDOC_4!$A53-3)*84)+(XPQUERYDOC_4!CB$1-1),"XPQUERYDOC_4")</f>
        <v>#NAME?</v>
      </c>
      <c r="CC53" t="e">
        <f>_XLL.XPGETDATACELL(((XPQUERYDOC_4!$A53-3)*84)+(XPQUERYDOC_4!CC$1-1),"XPQUERYDOC_4")</f>
        <v>#NAME?</v>
      </c>
      <c r="CD53" t="e">
        <f>_XLL.XPGETDATACELL(((XPQUERYDOC_4!$A53-3)*84)+(XPQUERYDOC_4!CD$1-1),"XPQUERYDOC_4")</f>
        <v>#NAME?</v>
      </c>
      <c r="CE53" t="e">
        <f>_XLL.XPGETDATACELL(((XPQUERYDOC_4!$A53-3)*84)+(XPQUERYDOC_4!CE$1-1),"XPQUERYDOC_4")</f>
        <v>#NAME?</v>
      </c>
      <c r="CF53" t="e">
        <f>_XLL.XPGETDATACELL(((XPQUERYDOC_4!$A53-3)*84)+(XPQUERYDOC_4!CF$1-1),"XPQUERYDOC_4")</f>
        <v>#NAME?</v>
      </c>
      <c r="CG53" t="e">
        <f>_XLL.XPGETDATACELL(((XPQUERYDOC_4!$A53-3)*84)+(XPQUERYDOC_4!CG$1-1),"XPQUERYDOC_4")</f>
        <v>#NAME?</v>
      </c>
      <c r="CH53" t="e">
        <f>_XLL.XPGETDATACELL(((XPQUERYDOC_4!$A53-3)*84)+(XPQUERYDOC_4!CH$1-1),"XPQUERYDOC_4")</f>
        <v>#NAME?</v>
      </c>
    </row>
    <row r="54" spans="2:86" ht="12.75">
      <c r="B54" t="e">
        <f>_XLL.XPGETDIMLABEL(2,11,"XPQUERYDOC_4")</f>
        <v>#NAME?</v>
      </c>
      <c r="C54" t="e">
        <f>_XLL.XPGETDATACELL(((XPQUERYDOC_4!$A54-3)*84)+(XPQUERYDOC_4!C$1-1),"XPQUERYDOC_4")</f>
        <v>#NAME?</v>
      </c>
      <c r="D54" t="e">
        <f>_XLL.XPGETDATACELL(((XPQUERYDOC_4!$A54-3)*84)+(XPQUERYDOC_4!D$1-1),"XPQUERYDOC_4")</f>
        <v>#NAME?</v>
      </c>
      <c r="E54" t="e">
        <f>_XLL.XPGETDATACELL(((XPQUERYDOC_4!$A54-3)*84)+(XPQUERYDOC_4!E$1-1),"XPQUERYDOC_4")</f>
        <v>#NAME?</v>
      </c>
      <c r="F54" t="e">
        <f>_XLL.XPGETDATACELL(((XPQUERYDOC_4!$A54-3)*84)+(XPQUERYDOC_4!F$1-1),"XPQUERYDOC_4")</f>
        <v>#NAME?</v>
      </c>
      <c r="G54" t="e">
        <f>_XLL.XPGETDATACELL(((XPQUERYDOC_4!$A54-3)*84)+(XPQUERYDOC_4!G$1-1),"XPQUERYDOC_4")</f>
        <v>#NAME?</v>
      </c>
      <c r="H54" t="e">
        <f>_XLL.XPGETDATACELL(((XPQUERYDOC_4!$A54-3)*84)+(XPQUERYDOC_4!H$1-1),"XPQUERYDOC_4")</f>
        <v>#NAME?</v>
      </c>
      <c r="I54" t="e">
        <f>_XLL.XPGETDATACELL(((XPQUERYDOC_4!$A54-3)*84)+(XPQUERYDOC_4!I$1-1),"XPQUERYDOC_4")</f>
        <v>#NAME?</v>
      </c>
      <c r="J54" t="e">
        <f>_XLL.XPGETDATACELL(((XPQUERYDOC_4!$A54-3)*84)+(XPQUERYDOC_4!J$1-1),"XPQUERYDOC_4")</f>
        <v>#NAME?</v>
      </c>
      <c r="K54" t="e">
        <f>_XLL.XPGETDATACELL(((XPQUERYDOC_4!$A54-3)*84)+(XPQUERYDOC_4!K$1-1),"XPQUERYDOC_4")</f>
        <v>#NAME?</v>
      </c>
      <c r="L54" t="e">
        <f>_XLL.XPGETDATACELL(((XPQUERYDOC_4!$A54-3)*84)+(XPQUERYDOC_4!L$1-1),"XPQUERYDOC_4")</f>
        <v>#NAME?</v>
      </c>
      <c r="M54" t="e">
        <f>_XLL.XPGETDATACELL(((XPQUERYDOC_4!$A54-3)*84)+(XPQUERYDOC_4!M$1-1),"XPQUERYDOC_4")</f>
        <v>#NAME?</v>
      </c>
      <c r="N54" t="e">
        <f>_XLL.XPGETDATACELL(((XPQUERYDOC_4!$A54-3)*84)+(XPQUERYDOC_4!N$1-1),"XPQUERYDOC_4")</f>
        <v>#NAME?</v>
      </c>
      <c r="O54" t="e">
        <f>_XLL.XPGETDATACELL(((XPQUERYDOC_4!$A54-3)*84)+(XPQUERYDOC_4!O$1-1),"XPQUERYDOC_4")</f>
        <v>#NAME?</v>
      </c>
      <c r="P54" t="e">
        <f>_XLL.XPGETDATACELL(((XPQUERYDOC_4!$A54-3)*84)+(XPQUERYDOC_4!P$1-1),"XPQUERYDOC_4")</f>
        <v>#NAME?</v>
      </c>
      <c r="Q54" t="e">
        <f>_XLL.XPGETDATACELL(((XPQUERYDOC_4!$A54-3)*84)+(XPQUERYDOC_4!Q$1-1),"XPQUERYDOC_4")</f>
        <v>#NAME?</v>
      </c>
      <c r="R54" t="e">
        <f>_XLL.XPGETDATACELL(((XPQUERYDOC_4!$A54-3)*84)+(XPQUERYDOC_4!R$1-1),"XPQUERYDOC_4")</f>
        <v>#NAME?</v>
      </c>
      <c r="S54" t="e">
        <f>_XLL.XPGETDATACELL(((XPQUERYDOC_4!$A54-3)*84)+(XPQUERYDOC_4!S$1-1),"XPQUERYDOC_4")</f>
        <v>#NAME?</v>
      </c>
      <c r="T54" t="e">
        <f>_XLL.XPGETDATACELL(((XPQUERYDOC_4!$A54-3)*84)+(XPQUERYDOC_4!T$1-1),"XPQUERYDOC_4")</f>
        <v>#NAME?</v>
      </c>
      <c r="U54" t="e">
        <f>_XLL.XPGETDATACELL(((XPQUERYDOC_4!$A54-3)*84)+(XPQUERYDOC_4!U$1-1),"XPQUERYDOC_4")</f>
        <v>#NAME?</v>
      </c>
      <c r="V54" t="e">
        <f>_XLL.XPGETDATACELL(((XPQUERYDOC_4!$A54-3)*84)+(XPQUERYDOC_4!V$1-1),"XPQUERYDOC_4")</f>
        <v>#NAME?</v>
      </c>
      <c r="W54" t="e">
        <f>_XLL.XPGETDATACELL(((XPQUERYDOC_4!$A54-3)*84)+(XPQUERYDOC_4!W$1-1),"XPQUERYDOC_4")</f>
        <v>#NAME?</v>
      </c>
      <c r="X54" t="e">
        <f>_XLL.XPGETDATACELL(((XPQUERYDOC_4!$A54-3)*84)+(XPQUERYDOC_4!X$1-1),"XPQUERYDOC_4")</f>
        <v>#NAME?</v>
      </c>
      <c r="Y54" t="e">
        <f>_XLL.XPGETDATACELL(((XPQUERYDOC_4!$A54-3)*84)+(XPQUERYDOC_4!Y$1-1),"XPQUERYDOC_4")</f>
        <v>#NAME?</v>
      </c>
      <c r="Z54" t="e">
        <f>_XLL.XPGETDATACELL(((XPQUERYDOC_4!$A54-3)*84)+(XPQUERYDOC_4!Z$1-1),"XPQUERYDOC_4")</f>
        <v>#NAME?</v>
      </c>
      <c r="AA54" t="e">
        <f>_XLL.XPGETDATACELL(((XPQUERYDOC_4!$A54-3)*84)+(XPQUERYDOC_4!AA$1-1),"XPQUERYDOC_4")</f>
        <v>#NAME?</v>
      </c>
      <c r="AB54" t="e">
        <f>_XLL.XPGETDATACELL(((XPQUERYDOC_4!$A54-3)*84)+(XPQUERYDOC_4!AB$1-1),"XPQUERYDOC_4")</f>
        <v>#NAME?</v>
      </c>
      <c r="AC54" t="e">
        <f>_XLL.XPGETDATACELL(((XPQUERYDOC_4!$A54-3)*84)+(XPQUERYDOC_4!AC$1-1),"XPQUERYDOC_4")</f>
        <v>#NAME?</v>
      </c>
      <c r="AD54" t="e">
        <f>_XLL.XPGETDATACELL(((XPQUERYDOC_4!$A54-3)*84)+(XPQUERYDOC_4!AD$1-1),"XPQUERYDOC_4")</f>
        <v>#NAME?</v>
      </c>
      <c r="AE54" t="e">
        <f>_XLL.XPGETDATACELL(((XPQUERYDOC_4!$A54-3)*84)+(XPQUERYDOC_4!AE$1-1),"XPQUERYDOC_4")</f>
        <v>#NAME?</v>
      </c>
      <c r="AF54" t="e">
        <f>_XLL.XPGETDATACELL(((XPQUERYDOC_4!$A54-3)*84)+(XPQUERYDOC_4!AF$1-1),"XPQUERYDOC_4")</f>
        <v>#NAME?</v>
      </c>
      <c r="AG54" t="e">
        <f>_XLL.XPGETDATACELL(((XPQUERYDOC_4!$A54-3)*84)+(XPQUERYDOC_4!AG$1-1),"XPQUERYDOC_4")</f>
        <v>#NAME?</v>
      </c>
      <c r="AH54" t="e">
        <f>_XLL.XPGETDATACELL(((XPQUERYDOC_4!$A54-3)*84)+(XPQUERYDOC_4!AH$1-1),"XPQUERYDOC_4")</f>
        <v>#NAME?</v>
      </c>
      <c r="AI54" t="e">
        <f>_XLL.XPGETDATACELL(((XPQUERYDOC_4!$A54-3)*84)+(XPQUERYDOC_4!AI$1-1),"XPQUERYDOC_4")</f>
        <v>#NAME?</v>
      </c>
      <c r="AJ54" t="e">
        <f>_XLL.XPGETDATACELL(((XPQUERYDOC_4!$A54-3)*84)+(XPQUERYDOC_4!AJ$1-1),"XPQUERYDOC_4")</f>
        <v>#NAME?</v>
      </c>
      <c r="AK54" t="e">
        <f>_XLL.XPGETDATACELL(((XPQUERYDOC_4!$A54-3)*84)+(XPQUERYDOC_4!AK$1-1),"XPQUERYDOC_4")</f>
        <v>#NAME?</v>
      </c>
      <c r="AL54" t="e">
        <f>_XLL.XPGETDATACELL(((XPQUERYDOC_4!$A54-3)*84)+(XPQUERYDOC_4!AL$1-1),"XPQUERYDOC_4")</f>
        <v>#NAME?</v>
      </c>
      <c r="AM54" t="e">
        <f>_XLL.XPGETDATACELL(((XPQUERYDOC_4!$A54-3)*84)+(XPQUERYDOC_4!AM$1-1),"XPQUERYDOC_4")</f>
        <v>#NAME?</v>
      </c>
      <c r="AN54" t="e">
        <f>_XLL.XPGETDATACELL(((XPQUERYDOC_4!$A54-3)*84)+(XPQUERYDOC_4!AN$1-1),"XPQUERYDOC_4")</f>
        <v>#NAME?</v>
      </c>
      <c r="AO54" t="e">
        <f>_XLL.XPGETDATACELL(((XPQUERYDOC_4!$A54-3)*84)+(XPQUERYDOC_4!AO$1-1),"XPQUERYDOC_4")</f>
        <v>#NAME?</v>
      </c>
      <c r="AP54" t="e">
        <f>_XLL.XPGETDATACELL(((XPQUERYDOC_4!$A54-3)*84)+(XPQUERYDOC_4!AP$1-1),"XPQUERYDOC_4")</f>
        <v>#NAME?</v>
      </c>
      <c r="AQ54" t="e">
        <f>_XLL.XPGETDATACELL(((XPQUERYDOC_4!$A54-3)*84)+(XPQUERYDOC_4!AQ$1-1),"XPQUERYDOC_4")</f>
        <v>#NAME?</v>
      </c>
      <c r="AR54" t="e">
        <f>_XLL.XPGETDATACELL(((XPQUERYDOC_4!$A54-3)*84)+(XPQUERYDOC_4!AR$1-1),"XPQUERYDOC_4")</f>
        <v>#NAME?</v>
      </c>
      <c r="AS54" t="e">
        <f>_XLL.XPGETDATACELL(((XPQUERYDOC_4!$A54-3)*84)+(XPQUERYDOC_4!AS$1-1),"XPQUERYDOC_4")</f>
        <v>#NAME?</v>
      </c>
      <c r="AT54" t="e">
        <f>_XLL.XPGETDATACELL(((XPQUERYDOC_4!$A54-3)*84)+(XPQUERYDOC_4!AT$1-1),"XPQUERYDOC_4")</f>
        <v>#NAME?</v>
      </c>
      <c r="AU54" t="e">
        <f>_XLL.XPGETDATACELL(((XPQUERYDOC_4!$A54-3)*84)+(XPQUERYDOC_4!AU$1-1),"XPQUERYDOC_4")</f>
        <v>#NAME?</v>
      </c>
      <c r="AV54" t="e">
        <f>_XLL.XPGETDATACELL(((XPQUERYDOC_4!$A54-3)*84)+(XPQUERYDOC_4!AV$1-1),"XPQUERYDOC_4")</f>
        <v>#NAME?</v>
      </c>
      <c r="AW54" t="e">
        <f>_XLL.XPGETDATACELL(((XPQUERYDOC_4!$A54-3)*84)+(XPQUERYDOC_4!AW$1-1),"XPQUERYDOC_4")</f>
        <v>#NAME?</v>
      </c>
      <c r="AX54" t="e">
        <f>_XLL.XPGETDATACELL(((XPQUERYDOC_4!$A54-3)*84)+(XPQUERYDOC_4!AX$1-1),"XPQUERYDOC_4")</f>
        <v>#NAME?</v>
      </c>
      <c r="AY54" t="e">
        <f>_XLL.XPGETDATACELL(((XPQUERYDOC_4!$A54-3)*84)+(XPQUERYDOC_4!AY$1-1),"XPQUERYDOC_4")</f>
        <v>#NAME?</v>
      </c>
      <c r="AZ54" t="e">
        <f>_XLL.XPGETDATACELL(((XPQUERYDOC_4!$A54-3)*84)+(XPQUERYDOC_4!AZ$1-1),"XPQUERYDOC_4")</f>
        <v>#NAME?</v>
      </c>
      <c r="BA54" t="e">
        <f>_XLL.XPGETDATACELL(((XPQUERYDOC_4!$A54-3)*84)+(XPQUERYDOC_4!BA$1-1),"XPQUERYDOC_4")</f>
        <v>#NAME?</v>
      </c>
      <c r="BB54" t="e">
        <f>_XLL.XPGETDATACELL(((XPQUERYDOC_4!$A54-3)*84)+(XPQUERYDOC_4!BB$1-1),"XPQUERYDOC_4")</f>
        <v>#NAME?</v>
      </c>
      <c r="BC54" t="e">
        <f>_XLL.XPGETDATACELL(((XPQUERYDOC_4!$A54-3)*84)+(XPQUERYDOC_4!BC$1-1),"XPQUERYDOC_4")</f>
        <v>#NAME?</v>
      </c>
      <c r="BD54" t="e">
        <f>_XLL.XPGETDATACELL(((XPQUERYDOC_4!$A54-3)*84)+(XPQUERYDOC_4!BD$1-1),"XPQUERYDOC_4")</f>
        <v>#NAME?</v>
      </c>
      <c r="BE54" t="e">
        <f>_XLL.XPGETDATACELL(((XPQUERYDOC_4!$A54-3)*84)+(XPQUERYDOC_4!BE$1-1),"XPQUERYDOC_4")</f>
        <v>#NAME?</v>
      </c>
      <c r="BF54" t="e">
        <f>_XLL.XPGETDATACELL(((XPQUERYDOC_4!$A54-3)*84)+(XPQUERYDOC_4!BF$1-1),"XPQUERYDOC_4")</f>
        <v>#NAME?</v>
      </c>
      <c r="BG54" t="e">
        <f>_XLL.XPGETDATACELL(((XPQUERYDOC_4!$A54-3)*84)+(XPQUERYDOC_4!BG$1-1),"XPQUERYDOC_4")</f>
        <v>#NAME?</v>
      </c>
      <c r="BH54" t="e">
        <f>_XLL.XPGETDATACELL(((XPQUERYDOC_4!$A54-3)*84)+(XPQUERYDOC_4!BH$1-1),"XPQUERYDOC_4")</f>
        <v>#NAME?</v>
      </c>
      <c r="BI54" t="e">
        <f>_XLL.XPGETDATACELL(((XPQUERYDOC_4!$A54-3)*84)+(XPQUERYDOC_4!BI$1-1),"XPQUERYDOC_4")</f>
        <v>#NAME?</v>
      </c>
      <c r="BJ54" t="e">
        <f>_XLL.XPGETDATACELL(((XPQUERYDOC_4!$A54-3)*84)+(XPQUERYDOC_4!BJ$1-1),"XPQUERYDOC_4")</f>
        <v>#NAME?</v>
      </c>
      <c r="BK54" t="e">
        <f>_XLL.XPGETDATACELL(((XPQUERYDOC_4!$A54-3)*84)+(XPQUERYDOC_4!BK$1-1),"XPQUERYDOC_4")</f>
        <v>#NAME?</v>
      </c>
      <c r="BL54" t="e">
        <f>_XLL.XPGETDATACELL(((XPQUERYDOC_4!$A54-3)*84)+(XPQUERYDOC_4!BL$1-1),"XPQUERYDOC_4")</f>
        <v>#NAME?</v>
      </c>
      <c r="BM54" t="e">
        <f>_XLL.XPGETDATACELL(((XPQUERYDOC_4!$A54-3)*84)+(XPQUERYDOC_4!BM$1-1),"XPQUERYDOC_4")</f>
        <v>#NAME?</v>
      </c>
      <c r="BN54" t="e">
        <f>_XLL.XPGETDATACELL(((XPQUERYDOC_4!$A54-3)*84)+(XPQUERYDOC_4!BN$1-1),"XPQUERYDOC_4")</f>
        <v>#NAME?</v>
      </c>
      <c r="BO54" t="e">
        <f>_XLL.XPGETDATACELL(((XPQUERYDOC_4!$A54-3)*84)+(XPQUERYDOC_4!BO$1-1),"XPQUERYDOC_4")</f>
        <v>#NAME?</v>
      </c>
      <c r="BP54" t="e">
        <f>_XLL.XPGETDATACELL(((XPQUERYDOC_4!$A54-3)*84)+(XPQUERYDOC_4!BP$1-1),"XPQUERYDOC_4")</f>
        <v>#NAME?</v>
      </c>
      <c r="BQ54" t="e">
        <f>_XLL.XPGETDATACELL(((XPQUERYDOC_4!$A54-3)*84)+(XPQUERYDOC_4!BQ$1-1),"XPQUERYDOC_4")</f>
        <v>#NAME?</v>
      </c>
      <c r="BR54" t="e">
        <f>_XLL.XPGETDATACELL(((XPQUERYDOC_4!$A54-3)*84)+(XPQUERYDOC_4!BR$1-1),"XPQUERYDOC_4")</f>
        <v>#NAME?</v>
      </c>
      <c r="BS54" t="e">
        <f>_XLL.XPGETDATACELL(((XPQUERYDOC_4!$A54-3)*84)+(XPQUERYDOC_4!BS$1-1),"XPQUERYDOC_4")</f>
        <v>#NAME?</v>
      </c>
      <c r="BT54" t="e">
        <f>_XLL.XPGETDATACELL(((XPQUERYDOC_4!$A54-3)*84)+(XPQUERYDOC_4!BT$1-1),"XPQUERYDOC_4")</f>
        <v>#NAME?</v>
      </c>
      <c r="BU54" t="e">
        <f>_XLL.XPGETDATACELL(((XPQUERYDOC_4!$A54-3)*84)+(XPQUERYDOC_4!BU$1-1),"XPQUERYDOC_4")</f>
        <v>#NAME?</v>
      </c>
      <c r="BV54" t="e">
        <f>_XLL.XPGETDATACELL(((XPQUERYDOC_4!$A54-3)*84)+(XPQUERYDOC_4!BV$1-1),"XPQUERYDOC_4")</f>
        <v>#NAME?</v>
      </c>
      <c r="BW54" t="e">
        <f>_XLL.XPGETDATACELL(((XPQUERYDOC_4!$A54-3)*84)+(XPQUERYDOC_4!BW$1-1),"XPQUERYDOC_4")</f>
        <v>#NAME?</v>
      </c>
      <c r="BX54" t="e">
        <f>_XLL.XPGETDATACELL(((XPQUERYDOC_4!$A54-3)*84)+(XPQUERYDOC_4!BX$1-1),"XPQUERYDOC_4")</f>
        <v>#NAME?</v>
      </c>
      <c r="BY54" t="e">
        <f>_XLL.XPGETDATACELL(((XPQUERYDOC_4!$A54-3)*84)+(XPQUERYDOC_4!BY$1-1),"XPQUERYDOC_4")</f>
        <v>#NAME?</v>
      </c>
      <c r="BZ54" t="e">
        <f>_XLL.XPGETDATACELL(((XPQUERYDOC_4!$A54-3)*84)+(XPQUERYDOC_4!BZ$1-1),"XPQUERYDOC_4")</f>
        <v>#NAME?</v>
      </c>
      <c r="CA54" t="e">
        <f>_XLL.XPGETDATACELL(((XPQUERYDOC_4!$A54-3)*84)+(XPQUERYDOC_4!CA$1-1),"XPQUERYDOC_4")</f>
        <v>#NAME?</v>
      </c>
      <c r="CB54" t="e">
        <f>_XLL.XPGETDATACELL(((XPQUERYDOC_4!$A54-3)*84)+(XPQUERYDOC_4!CB$1-1),"XPQUERYDOC_4")</f>
        <v>#NAME?</v>
      </c>
      <c r="CC54" t="e">
        <f>_XLL.XPGETDATACELL(((XPQUERYDOC_4!$A54-3)*84)+(XPQUERYDOC_4!CC$1-1),"XPQUERYDOC_4")</f>
        <v>#NAME?</v>
      </c>
      <c r="CD54" t="e">
        <f>_XLL.XPGETDATACELL(((XPQUERYDOC_4!$A54-3)*84)+(XPQUERYDOC_4!CD$1-1),"XPQUERYDOC_4")</f>
        <v>#NAME?</v>
      </c>
      <c r="CE54" t="e">
        <f>_XLL.XPGETDATACELL(((XPQUERYDOC_4!$A54-3)*84)+(XPQUERYDOC_4!CE$1-1),"XPQUERYDOC_4")</f>
        <v>#NAME?</v>
      </c>
      <c r="CF54" t="e">
        <f>_XLL.XPGETDATACELL(((XPQUERYDOC_4!$A54-3)*84)+(XPQUERYDOC_4!CF$1-1),"XPQUERYDOC_4")</f>
        <v>#NAME?</v>
      </c>
      <c r="CG54" t="e">
        <f>_XLL.XPGETDATACELL(((XPQUERYDOC_4!$A54-3)*84)+(XPQUERYDOC_4!CG$1-1),"XPQUERYDOC_4")</f>
        <v>#NAME?</v>
      </c>
      <c r="CH54" t="e">
        <f>_XLL.XPGETDATACELL(((XPQUERYDOC_4!$A54-3)*84)+(XPQUERYDOC_4!CH$1-1),"XPQUERYDOC_4")</f>
        <v>#NAME?</v>
      </c>
    </row>
    <row r="55" spans="2:86" ht="12.75">
      <c r="B55" t="e">
        <f>_XLL.XPGETDIMLABEL(2,12,"XPQUERYDOC_4")</f>
        <v>#NAME?</v>
      </c>
      <c r="C55" t="e">
        <f>_XLL.XPGETDATACELL(((XPQUERYDOC_4!$A55-3)*84)+(XPQUERYDOC_4!C$1-1),"XPQUERYDOC_4")</f>
        <v>#NAME?</v>
      </c>
      <c r="D55" t="e">
        <f>_XLL.XPGETDATACELL(((XPQUERYDOC_4!$A55-3)*84)+(XPQUERYDOC_4!D$1-1),"XPQUERYDOC_4")</f>
        <v>#NAME?</v>
      </c>
      <c r="E55" t="e">
        <f>_XLL.XPGETDATACELL(((XPQUERYDOC_4!$A55-3)*84)+(XPQUERYDOC_4!E$1-1),"XPQUERYDOC_4")</f>
        <v>#NAME?</v>
      </c>
      <c r="F55" t="e">
        <f>_XLL.XPGETDATACELL(((XPQUERYDOC_4!$A55-3)*84)+(XPQUERYDOC_4!F$1-1),"XPQUERYDOC_4")</f>
        <v>#NAME?</v>
      </c>
      <c r="G55" t="e">
        <f>_XLL.XPGETDATACELL(((XPQUERYDOC_4!$A55-3)*84)+(XPQUERYDOC_4!G$1-1),"XPQUERYDOC_4")</f>
        <v>#NAME?</v>
      </c>
      <c r="H55" t="e">
        <f>_XLL.XPGETDATACELL(((XPQUERYDOC_4!$A55-3)*84)+(XPQUERYDOC_4!H$1-1),"XPQUERYDOC_4")</f>
        <v>#NAME?</v>
      </c>
      <c r="I55" t="e">
        <f>_XLL.XPGETDATACELL(((XPQUERYDOC_4!$A55-3)*84)+(XPQUERYDOC_4!I$1-1),"XPQUERYDOC_4")</f>
        <v>#NAME?</v>
      </c>
      <c r="J55" t="e">
        <f>_XLL.XPGETDATACELL(((XPQUERYDOC_4!$A55-3)*84)+(XPQUERYDOC_4!J$1-1),"XPQUERYDOC_4")</f>
        <v>#NAME?</v>
      </c>
      <c r="K55" t="e">
        <f>_XLL.XPGETDATACELL(((XPQUERYDOC_4!$A55-3)*84)+(XPQUERYDOC_4!K$1-1),"XPQUERYDOC_4")</f>
        <v>#NAME?</v>
      </c>
      <c r="L55" t="e">
        <f>_XLL.XPGETDATACELL(((XPQUERYDOC_4!$A55-3)*84)+(XPQUERYDOC_4!L$1-1),"XPQUERYDOC_4")</f>
        <v>#NAME?</v>
      </c>
      <c r="M55" t="e">
        <f>_XLL.XPGETDATACELL(((XPQUERYDOC_4!$A55-3)*84)+(XPQUERYDOC_4!M$1-1),"XPQUERYDOC_4")</f>
        <v>#NAME?</v>
      </c>
      <c r="N55" t="e">
        <f>_XLL.XPGETDATACELL(((XPQUERYDOC_4!$A55-3)*84)+(XPQUERYDOC_4!N$1-1),"XPQUERYDOC_4")</f>
        <v>#NAME?</v>
      </c>
      <c r="O55" t="e">
        <f>_XLL.XPGETDATACELL(((XPQUERYDOC_4!$A55-3)*84)+(XPQUERYDOC_4!O$1-1),"XPQUERYDOC_4")</f>
        <v>#NAME?</v>
      </c>
      <c r="P55" t="e">
        <f>_XLL.XPGETDATACELL(((XPQUERYDOC_4!$A55-3)*84)+(XPQUERYDOC_4!P$1-1),"XPQUERYDOC_4")</f>
        <v>#NAME?</v>
      </c>
      <c r="Q55" t="e">
        <f>_XLL.XPGETDATACELL(((XPQUERYDOC_4!$A55-3)*84)+(XPQUERYDOC_4!Q$1-1),"XPQUERYDOC_4")</f>
        <v>#NAME?</v>
      </c>
      <c r="R55" t="e">
        <f>_XLL.XPGETDATACELL(((XPQUERYDOC_4!$A55-3)*84)+(XPQUERYDOC_4!R$1-1),"XPQUERYDOC_4")</f>
        <v>#NAME?</v>
      </c>
      <c r="S55" t="e">
        <f>_XLL.XPGETDATACELL(((XPQUERYDOC_4!$A55-3)*84)+(XPQUERYDOC_4!S$1-1),"XPQUERYDOC_4")</f>
        <v>#NAME?</v>
      </c>
      <c r="T55" t="e">
        <f>_XLL.XPGETDATACELL(((XPQUERYDOC_4!$A55-3)*84)+(XPQUERYDOC_4!T$1-1),"XPQUERYDOC_4")</f>
        <v>#NAME?</v>
      </c>
      <c r="U55" t="e">
        <f>_XLL.XPGETDATACELL(((XPQUERYDOC_4!$A55-3)*84)+(XPQUERYDOC_4!U$1-1),"XPQUERYDOC_4")</f>
        <v>#NAME?</v>
      </c>
      <c r="V55" t="e">
        <f>_XLL.XPGETDATACELL(((XPQUERYDOC_4!$A55-3)*84)+(XPQUERYDOC_4!V$1-1),"XPQUERYDOC_4")</f>
        <v>#NAME?</v>
      </c>
      <c r="W55" t="e">
        <f>_XLL.XPGETDATACELL(((XPQUERYDOC_4!$A55-3)*84)+(XPQUERYDOC_4!W$1-1),"XPQUERYDOC_4")</f>
        <v>#NAME?</v>
      </c>
      <c r="X55" t="e">
        <f>_XLL.XPGETDATACELL(((XPQUERYDOC_4!$A55-3)*84)+(XPQUERYDOC_4!X$1-1),"XPQUERYDOC_4")</f>
        <v>#NAME?</v>
      </c>
      <c r="Y55" t="e">
        <f>_XLL.XPGETDATACELL(((XPQUERYDOC_4!$A55-3)*84)+(XPQUERYDOC_4!Y$1-1),"XPQUERYDOC_4")</f>
        <v>#NAME?</v>
      </c>
      <c r="Z55" t="e">
        <f>_XLL.XPGETDATACELL(((XPQUERYDOC_4!$A55-3)*84)+(XPQUERYDOC_4!Z$1-1),"XPQUERYDOC_4")</f>
        <v>#NAME?</v>
      </c>
      <c r="AA55" t="e">
        <f>_XLL.XPGETDATACELL(((XPQUERYDOC_4!$A55-3)*84)+(XPQUERYDOC_4!AA$1-1),"XPQUERYDOC_4")</f>
        <v>#NAME?</v>
      </c>
      <c r="AB55" t="e">
        <f>_XLL.XPGETDATACELL(((XPQUERYDOC_4!$A55-3)*84)+(XPQUERYDOC_4!AB$1-1),"XPQUERYDOC_4")</f>
        <v>#NAME?</v>
      </c>
      <c r="AC55" t="e">
        <f>_XLL.XPGETDATACELL(((XPQUERYDOC_4!$A55-3)*84)+(XPQUERYDOC_4!AC$1-1),"XPQUERYDOC_4")</f>
        <v>#NAME?</v>
      </c>
      <c r="AD55" t="e">
        <f>_XLL.XPGETDATACELL(((XPQUERYDOC_4!$A55-3)*84)+(XPQUERYDOC_4!AD$1-1),"XPQUERYDOC_4")</f>
        <v>#NAME?</v>
      </c>
      <c r="AE55" t="e">
        <f>_XLL.XPGETDATACELL(((XPQUERYDOC_4!$A55-3)*84)+(XPQUERYDOC_4!AE$1-1),"XPQUERYDOC_4")</f>
        <v>#NAME?</v>
      </c>
      <c r="AF55" t="e">
        <f>_XLL.XPGETDATACELL(((XPQUERYDOC_4!$A55-3)*84)+(XPQUERYDOC_4!AF$1-1),"XPQUERYDOC_4")</f>
        <v>#NAME?</v>
      </c>
      <c r="AG55" t="e">
        <f>_XLL.XPGETDATACELL(((XPQUERYDOC_4!$A55-3)*84)+(XPQUERYDOC_4!AG$1-1),"XPQUERYDOC_4")</f>
        <v>#NAME?</v>
      </c>
      <c r="AH55" t="e">
        <f>_XLL.XPGETDATACELL(((XPQUERYDOC_4!$A55-3)*84)+(XPQUERYDOC_4!AH$1-1),"XPQUERYDOC_4")</f>
        <v>#NAME?</v>
      </c>
      <c r="AI55" t="e">
        <f>_XLL.XPGETDATACELL(((XPQUERYDOC_4!$A55-3)*84)+(XPQUERYDOC_4!AI$1-1),"XPQUERYDOC_4")</f>
        <v>#NAME?</v>
      </c>
      <c r="AJ55" t="e">
        <f>_XLL.XPGETDATACELL(((XPQUERYDOC_4!$A55-3)*84)+(XPQUERYDOC_4!AJ$1-1),"XPQUERYDOC_4")</f>
        <v>#NAME?</v>
      </c>
      <c r="AK55" t="e">
        <f>_XLL.XPGETDATACELL(((XPQUERYDOC_4!$A55-3)*84)+(XPQUERYDOC_4!AK$1-1),"XPQUERYDOC_4")</f>
        <v>#NAME?</v>
      </c>
      <c r="AL55" t="e">
        <f>_XLL.XPGETDATACELL(((XPQUERYDOC_4!$A55-3)*84)+(XPQUERYDOC_4!AL$1-1),"XPQUERYDOC_4")</f>
        <v>#NAME?</v>
      </c>
      <c r="AM55" t="e">
        <f>_XLL.XPGETDATACELL(((XPQUERYDOC_4!$A55-3)*84)+(XPQUERYDOC_4!AM$1-1),"XPQUERYDOC_4")</f>
        <v>#NAME?</v>
      </c>
      <c r="AN55" t="e">
        <f>_XLL.XPGETDATACELL(((XPQUERYDOC_4!$A55-3)*84)+(XPQUERYDOC_4!AN$1-1),"XPQUERYDOC_4")</f>
        <v>#NAME?</v>
      </c>
      <c r="AO55" t="e">
        <f>_XLL.XPGETDATACELL(((XPQUERYDOC_4!$A55-3)*84)+(XPQUERYDOC_4!AO$1-1),"XPQUERYDOC_4")</f>
        <v>#NAME?</v>
      </c>
      <c r="AP55" t="e">
        <f>_XLL.XPGETDATACELL(((XPQUERYDOC_4!$A55-3)*84)+(XPQUERYDOC_4!AP$1-1),"XPQUERYDOC_4")</f>
        <v>#NAME?</v>
      </c>
      <c r="AQ55" t="e">
        <f>_XLL.XPGETDATACELL(((XPQUERYDOC_4!$A55-3)*84)+(XPQUERYDOC_4!AQ$1-1),"XPQUERYDOC_4")</f>
        <v>#NAME?</v>
      </c>
      <c r="AR55" t="e">
        <f>_XLL.XPGETDATACELL(((XPQUERYDOC_4!$A55-3)*84)+(XPQUERYDOC_4!AR$1-1),"XPQUERYDOC_4")</f>
        <v>#NAME?</v>
      </c>
      <c r="AS55" t="e">
        <f>_XLL.XPGETDATACELL(((XPQUERYDOC_4!$A55-3)*84)+(XPQUERYDOC_4!AS$1-1),"XPQUERYDOC_4")</f>
        <v>#NAME?</v>
      </c>
      <c r="AT55" t="e">
        <f>_XLL.XPGETDATACELL(((XPQUERYDOC_4!$A55-3)*84)+(XPQUERYDOC_4!AT$1-1),"XPQUERYDOC_4")</f>
        <v>#NAME?</v>
      </c>
      <c r="AU55" t="e">
        <f>_XLL.XPGETDATACELL(((XPQUERYDOC_4!$A55-3)*84)+(XPQUERYDOC_4!AU$1-1),"XPQUERYDOC_4")</f>
        <v>#NAME?</v>
      </c>
      <c r="AV55" t="e">
        <f>_XLL.XPGETDATACELL(((XPQUERYDOC_4!$A55-3)*84)+(XPQUERYDOC_4!AV$1-1),"XPQUERYDOC_4")</f>
        <v>#NAME?</v>
      </c>
      <c r="AW55" t="e">
        <f>_XLL.XPGETDATACELL(((XPQUERYDOC_4!$A55-3)*84)+(XPQUERYDOC_4!AW$1-1),"XPQUERYDOC_4")</f>
        <v>#NAME?</v>
      </c>
      <c r="AX55" t="e">
        <f>_XLL.XPGETDATACELL(((XPQUERYDOC_4!$A55-3)*84)+(XPQUERYDOC_4!AX$1-1),"XPQUERYDOC_4")</f>
        <v>#NAME?</v>
      </c>
      <c r="AY55" t="e">
        <f>_XLL.XPGETDATACELL(((XPQUERYDOC_4!$A55-3)*84)+(XPQUERYDOC_4!AY$1-1),"XPQUERYDOC_4")</f>
        <v>#NAME?</v>
      </c>
      <c r="AZ55" t="e">
        <f>_XLL.XPGETDATACELL(((XPQUERYDOC_4!$A55-3)*84)+(XPQUERYDOC_4!AZ$1-1),"XPQUERYDOC_4")</f>
        <v>#NAME?</v>
      </c>
      <c r="BA55" t="e">
        <f>_XLL.XPGETDATACELL(((XPQUERYDOC_4!$A55-3)*84)+(XPQUERYDOC_4!BA$1-1),"XPQUERYDOC_4")</f>
        <v>#NAME?</v>
      </c>
      <c r="BB55" t="e">
        <f>_XLL.XPGETDATACELL(((XPQUERYDOC_4!$A55-3)*84)+(XPQUERYDOC_4!BB$1-1),"XPQUERYDOC_4")</f>
        <v>#NAME?</v>
      </c>
      <c r="BC55" t="e">
        <f>_XLL.XPGETDATACELL(((XPQUERYDOC_4!$A55-3)*84)+(XPQUERYDOC_4!BC$1-1),"XPQUERYDOC_4")</f>
        <v>#NAME?</v>
      </c>
      <c r="BD55" t="e">
        <f>_XLL.XPGETDATACELL(((XPQUERYDOC_4!$A55-3)*84)+(XPQUERYDOC_4!BD$1-1),"XPQUERYDOC_4")</f>
        <v>#NAME?</v>
      </c>
      <c r="BE55" t="e">
        <f>_XLL.XPGETDATACELL(((XPQUERYDOC_4!$A55-3)*84)+(XPQUERYDOC_4!BE$1-1),"XPQUERYDOC_4")</f>
        <v>#NAME?</v>
      </c>
      <c r="BF55" t="e">
        <f>_XLL.XPGETDATACELL(((XPQUERYDOC_4!$A55-3)*84)+(XPQUERYDOC_4!BF$1-1),"XPQUERYDOC_4")</f>
        <v>#NAME?</v>
      </c>
      <c r="BG55" t="e">
        <f>_XLL.XPGETDATACELL(((XPQUERYDOC_4!$A55-3)*84)+(XPQUERYDOC_4!BG$1-1),"XPQUERYDOC_4")</f>
        <v>#NAME?</v>
      </c>
      <c r="BH55" t="e">
        <f>_XLL.XPGETDATACELL(((XPQUERYDOC_4!$A55-3)*84)+(XPQUERYDOC_4!BH$1-1),"XPQUERYDOC_4")</f>
        <v>#NAME?</v>
      </c>
      <c r="BI55" t="e">
        <f>_XLL.XPGETDATACELL(((XPQUERYDOC_4!$A55-3)*84)+(XPQUERYDOC_4!BI$1-1),"XPQUERYDOC_4")</f>
        <v>#NAME?</v>
      </c>
      <c r="BJ55" t="e">
        <f>_XLL.XPGETDATACELL(((XPQUERYDOC_4!$A55-3)*84)+(XPQUERYDOC_4!BJ$1-1),"XPQUERYDOC_4")</f>
        <v>#NAME?</v>
      </c>
      <c r="BK55" t="e">
        <f>_XLL.XPGETDATACELL(((XPQUERYDOC_4!$A55-3)*84)+(XPQUERYDOC_4!BK$1-1),"XPQUERYDOC_4")</f>
        <v>#NAME?</v>
      </c>
      <c r="BL55" t="e">
        <f>_XLL.XPGETDATACELL(((XPQUERYDOC_4!$A55-3)*84)+(XPQUERYDOC_4!BL$1-1),"XPQUERYDOC_4")</f>
        <v>#NAME?</v>
      </c>
      <c r="BM55" t="e">
        <f>_XLL.XPGETDATACELL(((XPQUERYDOC_4!$A55-3)*84)+(XPQUERYDOC_4!BM$1-1),"XPQUERYDOC_4")</f>
        <v>#NAME?</v>
      </c>
      <c r="BN55" t="e">
        <f>_XLL.XPGETDATACELL(((XPQUERYDOC_4!$A55-3)*84)+(XPQUERYDOC_4!BN$1-1),"XPQUERYDOC_4")</f>
        <v>#NAME?</v>
      </c>
      <c r="BO55" t="e">
        <f>_XLL.XPGETDATACELL(((XPQUERYDOC_4!$A55-3)*84)+(XPQUERYDOC_4!BO$1-1),"XPQUERYDOC_4")</f>
        <v>#NAME?</v>
      </c>
      <c r="BP55" t="e">
        <f>_XLL.XPGETDATACELL(((XPQUERYDOC_4!$A55-3)*84)+(XPQUERYDOC_4!BP$1-1),"XPQUERYDOC_4")</f>
        <v>#NAME?</v>
      </c>
      <c r="BQ55" t="e">
        <f>_XLL.XPGETDATACELL(((XPQUERYDOC_4!$A55-3)*84)+(XPQUERYDOC_4!BQ$1-1),"XPQUERYDOC_4")</f>
        <v>#NAME?</v>
      </c>
      <c r="BR55" t="e">
        <f>_XLL.XPGETDATACELL(((XPQUERYDOC_4!$A55-3)*84)+(XPQUERYDOC_4!BR$1-1),"XPQUERYDOC_4")</f>
        <v>#NAME?</v>
      </c>
      <c r="BS55" t="e">
        <f>_XLL.XPGETDATACELL(((XPQUERYDOC_4!$A55-3)*84)+(XPQUERYDOC_4!BS$1-1),"XPQUERYDOC_4")</f>
        <v>#NAME?</v>
      </c>
      <c r="BT55" t="e">
        <f>_XLL.XPGETDATACELL(((XPQUERYDOC_4!$A55-3)*84)+(XPQUERYDOC_4!BT$1-1),"XPQUERYDOC_4")</f>
        <v>#NAME?</v>
      </c>
      <c r="BU55" t="e">
        <f>_XLL.XPGETDATACELL(((XPQUERYDOC_4!$A55-3)*84)+(XPQUERYDOC_4!BU$1-1),"XPQUERYDOC_4")</f>
        <v>#NAME?</v>
      </c>
      <c r="BV55" t="e">
        <f>_XLL.XPGETDATACELL(((XPQUERYDOC_4!$A55-3)*84)+(XPQUERYDOC_4!BV$1-1),"XPQUERYDOC_4")</f>
        <v>#NAME?</v>
      </c>
      <c r="BW55" t="e">
        <f>_XLL.XPGETDATACELL(((XPQUERYDOC_4!$A55-3)*84)+(XPQUERYDOC_4!BW$1-1),"XPQUERYDOC_4")</f>
        <v>#NAME?</v>
      </c>
      <c r="BX55" t="e">
        <f>_XLL.XPGETDATACELL(((XPQUERYDOC_4!$A55-3)*84)+(XPQUERYDOC_4!BX$1-1),"XPQUERYDOC_4")</f>
        <v>#NAME?</v>
      </c>
      <c r="BY55" t="e">
        <f>_XLL.XPGETDATACELL(((XPQUERYDOC_4!$A55-3)*84)+(XPQUERYDOC_4!BY$1-1),"XPQUERYDOC_4")</f>
        <v>#NAME?</v>
      </c>
      <c r="BZ55" t="e">
        <f>_XLL.XPGETDATACELL(((XPQUERYDOC_4!$A55-3)*84)+(XPQUERYDOC_4!BZ$1-1),"XPQUERYDOC_4")</f>
        <v>#NAME?</v>
      </c>
      <c r="CA55" t="e">
        <f>_XLL.XPGETDATACELL(((XPQUERYDOC_4!$A55-3)*84)+(XPQUERYDOC_4!CA$1-1),"XPQUERYDOC_4")</f>
        <v>#NAME?</v>
      </c>
      <c r="CB55" t="e">
        <f>_XLL.XPGETDATACELL(((XPQUERYDOC_4!$A55-3)*84)+(XPQUERYDOC_4!CB$1-1),"XPQUERYDOC_4")</f>
        <v>#NAME?</v>
      </c>
      <c r="CC55" t="e">
        <f>_XLL.XPGETDATACELL(((XPQUERYDOC_4!$A55-3)*84)+(XPQUERYDOC_4!CC$1-1),"XPQUERYDOC_4")</f>
        <v>#NAME?</v>
      </c>
      <c r="CD55" t="e">
        <f>_XLL.XPGETDATACELL(((XPQUERYDOC_4!$A55-3)*84)+(XPQUERYDOC_4!CD$1-1),"XPQUERYDOC_4")</f>
        <v>#NAME?</v>
      </c>
      <c r="CE55" t="e">
        <f>_XLL.XPGETDATACELL(((XPQUERYDOC_4!$A55-3)*84)+(XPQUERYDOC_4!CE$1-1),"XPQUERYDOC_4")</f>
        <v>#NAME?</v>
      </c>
      <c r="CF55" t="e">
        <f>_XLL.XPGETDATACELL(((XPQUERYDOC_4!$A55-3)*84)+(XPQUERYDOC_4!CF$1-1),"XPQUERYDOC_4")</f>
        <v>#NAME?</v>
      </c>
      <c r="CG55" t="e">
        <f>_XLL.XPGETDATACELL(((XPQUERYDOC_4!$A55-3)*84)+(XPQUERYDOC_4!CG$1-1),"XPQUERYDOC_4")</f>
        <v>#NAME?</v>
      </c>
      <c r="CH55" t="e">
        <f>_XLL.XPGETDATACELL(((XPQUERYDOC_4!$A55-3)*84)+(XPQUERYDOC_4!CH$1-1),"XPQUERYDOC_4")</f>
        <v>#NAME?</v>
      </c>
    </row>
    <row r="56" spans="2:86" ht="12.75">
      <c r="B56" t="e">
        <f>_XLL.XPGETDIMLABEL(2,13,"XPQUERYDOC_4")</f>
        <v>#NAME?</v>
      </c>
      <c r="C56" t="e">
        <f>_XLL.XPGETDATACELL(((XPQUERYDOC_4!$A56-3)*84)+(XPQUERYDOC_4!C$1-1),"XPQUERYDOC_4")</f>
        <v>#NAME?</v>
      </c>
      <c r="D56" t="e">
        <f>_XLL.XPGETDATACELL(((XPQUERYDOC_4!$A56-3)*84)+(XPQUERYDOC_4!D$1-1),"XPQUERYDOC_4")</f>
        <v>#NAME?</v>
      </c>
      <c r="E56" t="e">
        <f>_XLL.XPGETDATACELL(((XPQUERYDOC_4!$A56-3)*84)+(XPQUERYDOC_4!E$1-1),"XPQUERYDOC_4")</f>
        <v>#NAME?</v>
      </c>
      <c r="F56" t="e">
        <f>_XLL.XPGETDATACELL(((XPQUERYDOC_4!$A56-3)*84)+(XPQUERYDOC_4!F$1-1),"XPQUERYDOC_4")</f>
        <v>#NAME?</v>
      </c>
      <c r="G56" t="e">
        <f>_XLL.XPGETDATACELL(((XPQUERYDOC_4!$A56-3)*84)+(XPQUERYDOC_4!G$1-1),"XPQUERYDOC_4")</f>
        <v>#NAME?</v>
      </c>
      <c r="H56" t="e">
        <f>_XLL.XPGETDATACELL(((XPQUERYDOC_4!$A56-3)*84)+(XPQUERYDOC_4!H$1-1),"XPQUERYDOC_4")</f>
        <v>#NAME?</v>
      </c>
      <c r="I56" t="e">
        <f>_XLL.XPGETDATACELL(((XPQUERYDOC_4!$A56-3)*84)+(XPQUERYDOC_4!I$1-1),"XPQUERYDOC_4")</f>
        <v>#NAME?</v>
      </c>
      <c r="J56" t="e">
        <f>_XLL.XPGETDATACELL(((XPQUERYDOC_4!$A56-3)*84)+(XPQUERYDOC_4!J$1-1),"XPQUERYDOC_4")</f>
        <v>#NAME?</v>
      </c>
      <c r="K56" t="e">
        <f>_XLL.XPGETDATACELL(((XPQUERYDOC_4!$A56-3)*84)+(XPQUERYDOC_4!K$1-1),"XPQUERYDOC_4")</f>
        <v>#NAME?</v>
      </c>
      <c r="L56" t="e">
        <f>_XLL.XPGETDATACELL(((XPQUERYDOC_4!$A56-3)*84)+(XPQUERYDOC_4!L$1-1),"XPQUERYDOC_4")</f>
        <v>#NAME?</v>
      </c>
      <c r="M56" t="e">
        <f>_XLL.XPGETDATACELL(((XPQUERYDOC_4!$A56-3)*84)+(XPQUERYDOC_4!M$1-1),"XPQUERYDOC_4")</f>
        <v>#NAME?</v>
      </c>
      <c r="N56" t="e">
        <f>_XLL.XPGETDATACELL(((XPQUERYDOC_4!$A56-3)*84)+(XPQUERYDOC_4!N$1-1),"XPQUERYDOC_4")</f>
        <v>#NAME?</v>
      </c>
      <c r="O56" t="e">
        <f>_XLL.XPGETDATACELL(((XPQUERYDOC_4!$A56-3)*84)+(XPQUERYDOC_4!O$1-1),"XPQUERYDOC_4")</f>
        <v>#NAME?</v>
      </c>
      <c r="P56" t="e">
        <f>_XLL.XPGETDATACELL(((XPQUERYDOC_4!$A56-3)*84)+(XPQUERYDOC_4!P$1-1),"XPQUERYDOC_4")</f>
        <v>#NAME?</v>
      </c>
      <c r="Q56" t="e">
        <f>_XLL.XPGETDATACELL(((XPQUERYDOC_4!$A56-3)*84)+(XPQUERYDOC_4!Q$1-1),"XPQUERYDOC_4")</f>
        <v>#NAME?</v>
      </c>
      <c r="R56" t="e">
        <f>_XLL.XPGETDATACELL(((XPQUERYDOC_4!$A56-3)*84)+(XPQUERYDOC_4!R$1-1),"XPQUERYDOC_4")</f>
        <v>#NAME?</v>
      </c>
      <c r="S56" t="e">
        <f>_XLL.XPGETDATACELL(((XPQUERYDOC_4!$A56-3)*84)+(XPQUERYDOC_4!S$1-1),"XPQUERYDOC_4")</f>
        <v>#NAME?</v>
      </c>
      <c r="T56" t="e">
        <f>_XLL.XPGETDATACELL(((XPQUERYDOC_4!$A56-3)*84)+(XPQUERYDOC_4!T$1-1),"XPQUERYDOC_4")</f>
        <v>#NAME?</v>
      </c>
      <c r="U56" t="e">
        <f>_XLL.XPGETDATACELL(((XPQUERYDOC_4!$A56-3)*84)+(XPQUERYDOC_4!U$1-1),"XPQUERYDOC_4")</f>
        <v>#NAME?</v>
      </c>
      <c r="V56" t="e">
        <f>_XLL.XPGETDATACELL(((XPQUERYDOC_4!$A56-3)*84)+(XPQUERYDOC_4!V$1-1),"XPQUERYDOC_4")</f>
        <v>#NAME?</v>
      </c>
      <c r="W56" t="e">
        <f>_XLL.XPGETDATACELL(((XPQUERYDOC_4!$A56-3)*84)+(XPQUERYDOC_4!W$1-1),"XPQUERYDOC_4")</f>
        <v>#NAME?</v>
      </c>
      <c r="X56" t="e">
        <f>_XLL.XPGETDATACELL(((XPQUERYDOC_4!$A56-3)*84)+(XPQUERYDOC_4!X$1-1),"XPQUERYDOC_4")</f>
        <v>#NAME?</v>
      </c>
      <c r="Y56" t="e">
        <f>_XLL.XPGETDATACELL(((XPQUERYDOC_4!$A56-3)*84)+(XPQUERYDOC_4!Y$1-1),"XPQUERYDOC_4")</f>
        <v>#NAME?</v>
      </c>
      <c r="Z56" t="e">
        <f>_XLL.XPGETDATACELL(((XPQUERYDOC_4!$A56-3)*84)+(XPQUERYDOC_4!Z$1-1),"XPQUERYDOC_4")</f>
        <v>#NAME?</v>
      </c>
      <c r="AA56" t="e">
        <f>_XLL.XPGETDATACELL(((XPQUERYDOC_4!$A56-3)*84)+(XPQUERYDOC_4!AA$1-1),"XPQUERYDOC_4")</f>
        <v>#NAME?</v>
      </c>
      <c r="AB56" t="e">
        <f>_XLL.XPGETDATACELL(((XPQUERYDOC_4!$A56-3)*84)+(XPQUERYDOC_4!AB$1-1),"XPQUERYDOC_4")</f>
        <v>#NAME?</v>
      </c>
      <c r="AC56" t="e">
        <f>_XLL.XPGETDATACELL(((XPQUERYDOC_4!$A56-3)*84)+(XPQUERYDOC_4!AC$1-1),"XPQUERYDOC_4")</f>
        <v>#NAME?</v>
      </c>
      <c r="AD56" t="e">
        <f>_XLL.XPGETDATACELL(((XPQUERYDOC_4!$A56-3)*84)+(XPQUERYDOC_4!AD$1-1),"XPQUERYDOC_4")</f>
        <v>#NAME?</v>
      </c>
      <c r="AE56" t="e">
        <f>_XLL.XPGETDATACELL(((XPQUERYDOC_4!$A56-3)*84)+(XPQUERYDOC_4!AE$1-1),"XPQUERYDOC_4")</f>
        <v>#NAME?</v>
      </c>
      <c r="AF56" t="e">
        <f>_XLL.XPGETDATACELL(((XPQUERYDOC_4!$A56-3)*84)+(XPQUERYDOC_4!AF$1-1),"XPQUERYDOC_4")</f>
        <v>#NAME?</v>
      </c>
      <c r="AG56" t="e">
        <f>_XLL.XPGETDATACELL(((XPQUERYDOC_4!$A56-3)*84)+(XPQUERYDOC_4!AG$1-1),"XPQUERYDOC_4")</f>
        <v>#NAME?</v>
      </c>
      <c r="AH56" t="e">
        <f>_XLL.XPGETDATACELL(((XPQUERYDOC_4!$A56-3)*84)+(XPQUERYDOC_4!AH$1-1),"XPQUERYDOC_4")</f>
        <v>#NAME?</v>
      </c>
      <c r="AI56" t="e">
        <f>_XLL.XPGETDATACELL(((XPQUERYDOC_4!$A56-3)*84)+(XPQUERYDOC_4!AI$1-1),"XPQUERYDOC_4")</f>
        <v>#NAME?</v>
      </c>
      <c r="AJ56" t="e">
        <f>_XLL.XPGETDATACELL(((XPQUERYDOC_4!$A56-3)*84)+(XPQUERYDOC_4!AJ$1-1),"XPQUERYDOC_4")</f>
        <v>#NAME?</v>
      </c>
      <c r="AK56" t="e">
        <f>_XLL.XPGETDATACELL(((XPQUERYDOC_4!$A56-3)*84)+(XPQUERYDOC_4!AK$1-1),"XPQUERYDOC_4")</f>
        <v>#NAME?</v>
      </c>
      <c r="AL56" t="e">
        <f>_XLL.XPGETDATACELL(((XPQUERYDOC_4!$A56-3)*84)+(XPQUERYDOC_4!AL$1-1),"XPQUERYDOC_4")</f>
        <v>#NAME?</v>
      </c>
      <c r="AM56" t="e">
        <f>_XLL.XPGETDATACELL(((XPQUERYDOC_4!$A56-3)*84)+(XPQUERYDOC_4!AM$1-1),"XPQUERYDOC_4")</f>
        <v>#NAME?</v>
      </c>
      <c r="AN56" t="e">
        <f>_XLL.XPGETDATACELL(((XPQUERYDOC_4!$A56-3)*84)+(XPQUERYDOC_4!AN$1-1),"XPQUERYDOC_4")</f>
        <v>#NAME?</v>
      </c>
      <c r="AO56" t="e">
        <f>_XLL.XPGETDATACELL(((XPQUERYDOC_4!$A56-3)*84)+(XPQUERYDOC_4!AO$1-1),"XPQUERYDOC_4")</f>
        <v>#NAME?</v>
      </c>
      <c r="AP56" t="e">
        <f>_XLL.XPGETDATACELL(((XPQUERYDOC_4!$A56-3)*84)+(XPQUERYDOC_4!AP$1-1),"XPQUERYDOC_4")</f>
        <v>#NAME?</v>
      </c>
      <c r="AQ56" t="e">
        <f>_XLL.XPGETDATACELL(((XPQUERYDOC_4!$A56-3)*84)+(XPQUERYDOC_4!AQ$1-1),"XPQUERYDOC_4")</f>
        <v>#NAME?</v>
      </c>
      <c r="AR56" t="e">
        <f>_XLL.XPGETDATACELL(((XPQUERYDOC_4!$A56-3)*84)+(XPQUERYDOC_4!AR$1-1),"XPQUERYDOC_4")</f>
        <v>#NAME?</v>
      </c>
      <c r="AS56" t="e">
        <f>_XLL.XPGETDATACELL(((XPQUERYDOC_4!$A56-3)*84)+(XPQUERYDOC_4!AS$1-1),"XPQUERYDOC_4")</f>
        <v>#NAME?</v>
      </c>
      <c r="AT56" t="e">
        <f>_XLL.XPGETDATACELL(((XPQUERYDOC_4!$A56-3)*84)+(XPQUERYDOC_4!AT$1-1),"XPQUERYDOC_4")</f>
        <v>#NAME?</v>
      </c>
      <c r="AU56" t="e">
        <f>_XLL.XPGETDATACELL(((XPQUERYDOC_4!$A56-3)*84)+(XPQUERYDOC_4!AU$1-1),"XPQUERYDOC_4")</f>
        <v>#NAME?</v>
      </c>
      <c r="AV56" t="e">
        <f>_XLL.XPGETDATACELL(((XPQUERYDOC_4!$A56-3)*84)+(XPQUERYDOC_4!AV$1-1),"XPQUERYDOC_4")</f>
        <v>#NAME?</v>
      </c>
      <c r="AW56" t="e">
        <f>_XLL.XPGETDATACELL(((XPQUERYDOC_4!$A56-3)*84)+(XPQUERYDOC_4!AW$1-1),"XPQUERYDOC_4")</f>
        <v>#NAME?</v>
      </c>
      <c r="AX56" t="e">
        <f>_XLL.XPGETDATACELL(((XPQUERYDOC_4!$A56-3)*84)+(XPQUERYDOC_4!AX$1-1),"XPQUERYDOC_4")</f>
        <v>#NAME?</v>
      </c>
      <c r="AY56" t="e">
        <f>_XLL.XPGETDATACELL(((XPQUERYDOC_4!$A56-3)*84)+(XPQUERYDOC_4!AY$1-1),"XPQUERYDOC_4")</f>
        <v>#NAME?</v>
      </c>
      <c r="AZ56" t="e">
        <f>_XLL.XPGETDATACELL(((XPQUERYDOC_4!$A56-3)*84)+(XPQUERYDOC_4!AZ$1-1),"XPQUERYDOC_4")</f>
        <v>#NAME?</v>
      </c>
      <c r="BA56" t="e">
        <f>_XLL.XPGETDATACELL(((XPQUERYDOC_4!$A56-3)*84)+(XPQUERYDOC_4!BA$1-1),"XPQUERYDOC_4")</f>
        <v>#NAME?</v>
      </c>
      <c r="BB56" t="e">
        <f>_XLL.XPGETDATACELL(((XPQUERYDOC_4!$A56-3)*84)+(XPQUERYDOC_4!BB$1-1),"XPQUERYDOC_4")</f>
        <v>#NAME?</v>
      </c>
      <c r="BC56" t="e">
        <f>_XLL.XPGETDATACELL(((XPQUERYDOC_4!$A56-3)*84)+(XPQUERYDOC_4!BC$1-1),"XPQUERYDOC_4")</f>
        <v>#NAME?</v>
      </c>
      <c r="BD56" t="e">
        <f>_XLL.XPGETDATACELL(((XPQUERYDOC_4!$A56-3)*84)+(XPQUERYDOC_4!BD$1-1),"XPQUERYDOC_4")</f>
        <v>#NAME?</v>
      </c>
      <c r="BE56" t="e">
        <f>_XLL.XPGETDATACELL(((XPQUERYDOC_4!$A56-3)*84)+(XPQUERYDOC_4!BE$1-1),"XPQUERYDOC_4")</f>
        <v>#NAME?</v>
      </c>
      <c r="BF56" t="e">
        <f>_XLL.XPGETDATACELL(((XPQUERYDOC_4!$A56-3)*84)+(XPQUERYDOC_4!BF$1-1),"XPQUERYDOC_4")</f>
        <v>#NAME?</v>
      </c>
      <c r="BG56" t="e">
        <f>_XLL.XPGETDATACELL(((XPQUERYDOC_4!$A56-3)*84)+(XPQUERYDOC_4!BG$1-1),"XPQUERYDOC_4")</f>
        <v>#NAME?</v>
      </c>
      <c r="BH56" t="e">
        <f>_XLL.XPGETDATACELL(((XPQUERYDOC_4!$A56-3)*84)+(XPQUERYDOC_4!BH$1-1),"XPQUERYDOC_4")</f>
        <v>#NAME?</v>
      </c>
      <c r="BI56" t="e">
        <f>_XLL.XPGETDATACELL(((XPQUERYDOC_4!$A56-3)*84)+(XPQUERYDOC_4!BI$1-1),"XPQUERYDOC_4")</f>
        <v>#NAME?</v>
      </c>
      <c r="BJ56" t="e">
        <f>_XLL.XPGETDATACELL(((XPQUERYDOC_4!$A56-3)*84)+(XPQUERYDOC_4!BJ$1-1),"XPQUERYDOC_4")</f>
        <v>#NAME?</v>
      </c>
      <c r="BK56" t="e">
        <f>_XLL.XPGETDATACELL(((XPQUERYDOC_4!$A56-3)*84)+(XPQUERYDOC_4!BK$1-1),"XPQUERYDOC_4")</f>
        <v>#NAME?</v>
      </c>
      <c r="BL56" t="e">
        <f>_XLL.XPGETDATACELL(((XPQUERYDOC_4!$A56-3)*84)+(XPQUERYDOC_4!BL$1-1),"XPQUERYDOC_4")</f>
        <v>#NAME?</v>
      </c>
      <c r="BM56" t="e">
        <f>_XLL.XPGETDATACELL(((XPQUERYDOC_4!$A56-3)*84)+(XPQUERYDOC_4!BM$1-1),"XPQUERYDOC_4")</f>
        <v>#NAME?</v>
      </c>
      <c r="BN56" t="e">
        <f>_XLL.XPGETDATACELL(((XPQUERYDOC_4!$A56-3)*84)+(XPQUERYDOC_4!BN$1-1),"XPQUERYDOC_4")</f>
        <v>#NAME?</v>
      </c>
      <c r="BO56" t="e">
        <f>_XLL.XPGETDATACELL(((XPQUERYDOC_4!$A56-3)*84)+(XPQUERYDOC_4!BO$1-1),"XPQUERYDOC_4")</f>
        <v>#NAME?</v>
      </c>
      <c r="BP56" t="e">
        <f>_XLL.XPGETDATACELL(((XPQUERYDOC_4!$A56-3)*84)+(XPQUERYDOC_4!BP$1-1),"XPQUERYDOC_4")</f>
        <v>#NAME?</v>
      </c>
      <c r="BQ56" t="e">
        <f>_XLL.XPGETDATACELL(((XPQUERYDOC_4!$A56-3)*84)+(XPQUERYDOC_4!BQ$1-1),"XPQUERYDOC_4")</f>
        <v>#NAME?</v>
      </c>
      <c r="BR56" t="e">
        <f>_XLL.XPGETDATACELL(((XPQUERYDOC_4!$A56-3)*84)+(XPQUERYDOC_4!BR$1-1),"XPQUERYDOC_4")</f>
        <v>#NAME?</v>
      </c>
      <c r="BS56" t="e">
        <f>_XLL.XPGETDATACELL(((XPQUERYDOC_4!$A56-3)*84)+(XPQUERYDOC_4!BS$1-1),"XPQUERYDOC_4")</f>
        <v>#NAME?</v>
      </c>
      <c r="BT56" t="e">
        <f>_XLL.XPGETDATACELL(((XPQUERYDOC_4!$A56-3)*84)+(XPQUERYDOC_4!BT$1-1),"XPQUERYDOC_4")</f>
        <v>#NAME?</v>
      </c>
      <c r="BU56" t="e">
        <f>_XLL.XPGETDATACELL(((XPQUERYDOC_4!$A56-3)*84)+(XPQUERYDOC_4!BU$1-1),"XPQUERYDOC_4")</f>
        <v>#NAME?</v>
      </c>
      <c r="BV56" t="e">
        <f>_XLL.XPGETDATACELL(((XPQUERYDOC_4!$A56-3)*84)+(XPQUERYDOC_4!BV$1-1),"XPQUERYDOC_4")</f>
        <v>#NAME?</v>
      </c>
      <c r="BW56" t="e">
        <f>_XLL.XPGETDATACELL(((XPQUERYDOC_4!$A56-3)*84)+(XPQUERYDOC_4!BW$1-1),"XPQUERYDOC_4")</f>
        <v>#NAME?</v>
      </c>
      <c r="BX56" t="e">
        <f>_XLL.XPGETDATACELL(((XPQUERYDOC_4!$A56-3)*84)+(XPQUERYDOC_4!BX$1-1),"XPQUERYDOC_4")</f>
        <v>#NAME?</v>
      </c>
      <c r="BY56" t="e">
        <f>_XLL.XPGETDATACELL(((XPQUERYDOC_4!$A56-3)*84)+(XPQUERYDOC_4!BY$1-1),"XPQUERYDOC_4")</f>
        <v>#NAME?</v>
      </c>
      <c r="BZ56" t="e">
        <f>_XLL.XPGETDATACELL(((XPQUERYDOC_4!$A56-3)*84)+(XPQUERYDOC_4!BZ$1-1),"XPQUERYDOC_4")</f>
        <v>#NAME?</v>
      </c>
      <c r="CA56" t="e">
        <f>_XLL.XPGETDATACELL(((XPQUERYDOC_4!$A56-3)*84)+(XPQUERYDOC_4!CA$1-1),"XPQUERYDOC_4")</f>
        <v>#NAME?</v>
      </c>
      <c r="CB56" t="e">
        <f>_XLL.XPGETDATACELL(((XPQUERYDOC_4!$A56-3)*84)+(XPQUERYDOC_4!CB$1-1),"XPQUERYDOC_4")</f>
        <v>#NAME?</v>
      </c>
      <c r="CC56" t="e">
        <f>_XLL.XPGETDATACELL(((XPQUERYDOC_4!$A56-3)*84)+(XPQUERYDOC_4!CC$1-1),"XPQUERYDOC_4")</f>
        <v>#NAME?</v>
      </c>
      <c r="CD56" t="e">
        <f>_XLL.XPGETDATACELL(((XPQUERYDOC_4!$A56-3)*84)+(XPQUERYDOC_4!CD$1-1),"XPQUERYDOC_4")</f>
        <v>#NAME?</v>
      </c>
      <c r="CE56" t="e">
        <f>_XLL.XPGETDATACELL(((XPQUERYDOC_4!$A56-3)*84)+(XPQUERYDOC_4!CE$1-1),"XPQUERYDOC_4")</f>
        <v>#NAME?</v>
      </c>
      <c r="CF56" t="e">
        <f>_XLL.XPGETDATACELL(((XPQUERYDOC_4!$A56-3)*84)+(XPQUERYDOC_4!CF$1-1),"XPQUERYDOC_4")</f>
        <v>#NAME?</v>
      </c>
      <c r="CG56" t="e">
        <f>_XLL.XPGETDATACELL(((XPQUERYDOC_4!$A56-3)*84)+(XPQUERYDOC_4!CG$1-1),"XPQUERYDOC_4")</f>
        <v>#NAME?</v>
      </c>
      <c r="CH56" t="e">
        <f>_XLL.XPGETDATACELL(((XPQUERYDOC_4!$A56-3)*84)+(XPQUERYDOC_4!CH$1-1),"XPQUERYDOC_4")</f>
        <v>#NAME?</v>
      </c>
    </row>
    <row r="57" spans="2:86" ht="12.75">
      <c r="B57" t="e">
        <f>_XLL.XPGETDIMLABEL(2,14,"XPQUERYDOC_4")</f>
        <v>#NAME?</v>
      </c>
      <c r="C57" t="e">
        <f>_XLL.XPGETDATACELL(((XPQUERYDOC_4!$A57-3)*84)+(XPQUERYDOC_4!C$1-1),"XPQUERYDOC_4")</f>
        <v>#NAME?</v>
      </c>
      <c r="D57" t="e">
        <f>_XLL.XPGETDATACELL(((XPQUERYDOC_4!$A57-3)*84)+(XPQUERYDOC_4!D$1-1),"XPQUERYDOC_4")</f>
        <v>#NAME?</v>
      </c>
      <c r="E57" t="e">
        <f>_XLL.XPGETDATACELL(((XPQUERYDOC_4!$A57-3)*84)+(XPQUERYDOC_4!E$1-1),"XPQUERYDOC_4")</f>
        <v>#NAME?</v>
      </c>
      <c r="F57" t="e">
        <f>_XLL.XPGETDATACELL(((XPQUERYDOC_4!$A57-3)*84)+(XPQUERYDOC_4!F$1-1),"XPQUERYDOC_4")</f>
        <v>#NAME?</v>
      </c>
      <c r="G57" t="e">
        <f>_XLL.XPGETDATACELL(((XPQUERYDOC_4!$A57-3)*84)+(XPQUERYDOC_4!G$1-1),"XPQUERYDOC_4")</f>
        <v>#NAME?</v>
      </c>
      <c r="H57" t="e">
        <f>_XLL.XPGETDATACELL(((XPQUERYDOC_4!$A57-3)*84)+(XPQUERYDOC_4!H$1-1),"XPQUERYDOC_4")</f>
        <v>#NAME?</v>
      </c>
      <c r="I57" t="e">
        <f>_XLL.XPGETDATACELL(((XPQUERYDOC_4!$A57-3)*84)+(XPQUERYDOC_4!I$1-1),"XPQUERYDOC_4")</f>
        <v>#NAME?</v>
      </c>
      <c r="J57" t="e">
        <f>_XLL.XPGETDATACELL(((XPQUERYDOC_4!$A57-3)*84)+(XPQUERYDOC_4!J$1-1),"XPQUERYDOC_4")</f>
        <v>#NAME?</v>
      </c>
      <c r="K57" t="e">
        <f>_XLL.XPGETDATACELL(((XPQUERYDOC_4!$A57-3)*84)+(XPQUERYDOC_4!K$1-1),"XPQUERYDOC_4")</f>
        <v>#NAME?</v>
      </c>
      <c r="L57" t="e">
        <f>_XLL.XPGETDATACELL(((XPQUERYDOC_4!$A57-3)*84)+(XPQUERYDOC_4!L$1-1),"XPQUERYDOC_4")</f>
        <v>#NAME?</v>
      </c>
      <c r="M57" t="e">
        <f>_XLL.XPGETDATACELL(((XPQUERYDOC_4!$A57-3)*84)+(XPQUERYDOC_4!M$1-1),"XPQUERYDOC_4")</f>
        <v>#NAME?</v>
      </c>
      <c r="N57" t="e">
        <f>_XLL.XPGETDATACELL(((XPQUERYDOC_4!$A57-3)*84)+(XPQUERYDOC_4!N$1-1),"XPQUERYDOC_4")</f>
        <v>#NAME?</v>
      </c>
      <c r="O57" t="e">
        <f>_XLL.XPGETDATACELL(((XPQUERYDOC_4!$A57-3)*84)+(XPQUERYDOC_4!O$1-1),"XPQUERYDOC_4")</f>
        <v>#NAME?</v>
      </c>
      <c r="P57" t="e">
        <f>_XLL.XPGETDATACELL(((XPQUERYDOC_4!$A57-3)*84)+(XPQUERYDOC_4!P$1-1),"XPQUERYDOC_4")</f>
        <v>#NAME?</v>
      </c>
      <c r="Q57" t="e">
        <f>_XLL.XPGETDATACELL(((XPQUERYDOC_4!$A57-3)*84)+(XPQUERYDOC_4!Q$1-1),"XPQUERYDOC_4")</f>
        <v>#NAME?</v>
      </c>
      <c r="R57" t="e">
        <f>_XLL.XPGETDATACELL(((XPQUERYDOC_4!$A57-3)*84)+(XPQUERYDOC_4!R$1-1),"XPQUERYDOC_4")</f>
        <v>#NAME?</v>
      </c>
      <c r="S57" t="e">
        <f>_XLL.XPGETDATACELL(((XPQUERYDOC_4!$A57-3)*84)+(XPQUERYDOC_4!S$1-1),"XPQUERYDOC_4")</f>
        <v>#NAME?</v>
      </c>
      <c r="T57" t="e">
        <f>_XLL.XPGETDATACELL(((XPQUERYDOC_4!$A57-3)*84)+(XPQUERYDOC_4!T$1-1),"XPQUERYDOC_4")</f>
        <v>#NAME?</v>
      </c>
      <c r="U57" t="e">
        <f>_XLL.XPGETDATACELL(((XPQUERYDOC_4!$A57-3)*84)+(XPQUERYDOC_4!U$1-1),"XPQUERYDOC_4")</f>
        <v>#NAME?</v>
      </c>
      <c r="V57" t="e">
        <f>_XLL.XPGETDATACELL(((XPQUERYDOC_4!$A57-3)*84)+(XPQUERYDOC_4!V$1-1),"XPQUERYDOC_4")</f>
        <v>#NAME?</v>
      </c>
      <c r="W57" t="e">
        <f>_XLL.XPGETDATACELL(((XPQUERYDOC_4!$A57-3)*84)+(XPQUERYDOC_4!W$1-1),"XPQUERYDOC_4")</f>
        <v>#NAME?</v>
      </c>
      <c r="X57" t="e">
        <f>_XLL.XPGETDATACELL(((XPQUERYDOC_4!$A57-3)*84)+(XPQUERYDOC_4!X$1-1),"XPQUERYDOC_4")</f>
        <v>#NAME?</v>
      </c>
      <c r="Y57" t="e">
        <f>_XLL.XPGETDATACELL(((XPQUERYDOC_4!$A57-3)*84)+(XPQUERYDOC_4!Y$1-1),"XPQUERYDOC_4")</f>
        <v>#NAME?</v>
      </c>
      <c r="Z57" t="e">
        <f>_XLL.XPGETDATACELL(((XPQUERYDOC_4!$A57-3)*84)+(XPQUERYDOC_4!Z$1-1),"XPQUERYDOC_4")</f>
        <v>#NAME?</v>
      </c>
      <c r="AA57" t="e">
        <f>_XLL.XPGETDATACELL(((XPQUERYDOC_4!$A57-3)*84)+(XPQUERYDOC_4!AA$1-1),"XPQUERYDOC_4")</f>
        <v>#NAME?</v>
      </c>
      <c r="AB57" t="e">
        <f>_XLL.XPGETDATACELL(((XPQUERYDOC_4!$A57-3)*84)+(XPQUERYDOC_4!AB$1-1),"XPQUERYDOC_4")</f>
        <v>#NAME?</v>
      </c>
      <c r="AC57" t="e">
        <f>_XLL.XPGETDATACELL(((XPQUERYDOC_4!$A57-3)*84)+(XPQUERYDOC_4!AC$1-1),"XPQUERYDOC_4")</f>
        <v>#NAME?</v>
      </c>
      <c r="AD57" t="e">
        <f>_XLL.XPGETDATACELL(((XPQUERYDOC_4!$A57-3)*84)+(XPQUERYDOC_4!AD$1-1),"XPQUERYDOC_4")</f>
        <v>#NAME?</v>
      </c>
      <c r="AE57" t="e">
        <f>_XLL.XPGETDATACELL(((XPQUERYDOC_4!$A57-3)*84)+(XPQUERYDOC_4!AE$1-1),"XPQUERYDOC_4")</f>
        <v>#NAME?</v>
      </c>
      <c r="AF57" t="e">
        <f>_XLL.XPGETDATACELL(((XPQUERYDOC_4!$A57-3)*84)+(XPQUERYDOC_4!AF$1-1),"XPQUERYDOC_4")</f>
        <v>#NAME?</v>
      </c>
      <c r="AG57" t="e">
        <f>_XLL.XPGETDATACELL(((XPQUERYDOC_4!$A57-3)*84)+(XPQUERYDOC_4!AG$1-1),"XPQUERYDOC_4")</f>
        <v>#NAME?</v>
      </c>
      <c r="AH57" t="e">
        <f>_XLL.XPGETDATACELL(((XPQUERYDOC_4!$A57-3)*84)+(XPQUERYDOC_4!AH$1-1),"XPQUERYDOC_4")</f>
        <v>#NAME?</v>
      </c>
      <c r="AI57" t="e">
        <f>_XLL.XPGETDATACELL(((XPQUERYDOC_4!$A57-3)*84)+(XPQUERYDOC_4!AI$1-1),"XPQUERYDOC_4")</f>
        <v>#NAME?</v>
      </c>
      <c r="AJ57" t="e">
        <f>_XLL.XPGETDATACELL(((XPQUERYDOC_4!$A57-3)*84)+(XPQUERYDOC_4!AJ$1-1),"XPQUERYDOC_4")</f>
        <v>#NAME?</v>
      </c>
      <c r="AK57" t="e">
        <f>_XLL.XPGETDATACELL(((XPQUERYDOC_4!$A57-3)*84)+(XPQUERYDOC_4!AK$1-1),"XPQUERYDOC_4")</f>
        <v>#NAME?</v>
      </c>
      <c r="AL57" t="e">
        <f>_XLL.XPGETDATACELL(((XPQUERYDOC_4!$A57-3)*84)+(XPQUERYDOC_4!AL$1-1),"XPQUERYDOC_4")</f>
        <v>#NAME?</v>
      </c>
      <c r="AM57" t="e">
        <f>_XLL.XPGETDATACELL(((XPQUERYDOC_4!$A57-3)*84)+(XPQUERYDOC_4!AM$1-1),"XPQUERYDOC_4")</f>
        <v>#NAME?</v>
      </c>
      <c r="AN57" t="e">
        <f>_XLL.XPGETDATACELL(((XPQUERYDOC_4!$A57-3)*84)+(XPQUERYDOC_4!AN$1-1),"XPQUERYDOC_4")</f>
        <v>#NAME?</v>
      </c>
      <c r="AO57" t="e">
        <f>_XLL.XPGETDATACELL(((XPQUERYDOC_4!$A57-3)*84)+(XPQUERYDOC_4!AO$1-1),"XPQUERYDOC_4")</f>
        <v>#NAME?</v>
      </c>
      <c r="AP57" t="e">
        <f>_XLL.XPGETDATACELL(((XPQUERYDOC_4!$A57-3)*84)+(XPQUERYDOC_4!AP$1-1),"XPQUERYDOC_4")</f>
        <v>#NAME?</v>
      </c>
      <c r="AQ57" t="e">
        <f>_XLL.XPGETDATACELL(((XPQUERYDOC_4!$A57-3)*84)+(XPQUERYDOC_4!AQ$1-1),"XPQUERYDOC_4")</f>
        <v>#NAME?</v>
      </c>
      <c r="AR57" t="e">
        <f>_XLL.XPGETDATACELL(((XPQUERYDOC_4!$A57-3)*84)+(XPQUERYDOC_4!AR$1-1),"XPQUERYDOC_4")</f>
        <v>#NAME?</v>
      </c>
      <c r="AS57" t="e">
        <f>_XLL.XPGETDATACELL(((XPQUERYDOC_4!$A57-3)*84)+(XPQUERYDOC_4!AS$1-1),"XPQUERYDOC_4")</f>
        <v>#NAME?</v>
      </c>
      <c r="AT57" t="e">
        <f>_XLL.XPGETDATACELL(((XPQUERYDOC_4!$A57-3)*84)+(XPQUERYDOC_4!AT$1-1),"XPQUERYDOC_4")</f>
        <v>#NAME?</v>
      </c>
      <c r="AU57" t="e">
        <f>_XLL.XPGETDATACELL(((XPQUERYDOC_4!$A57-3)*84)+(XPQUERYDOC_4!AU$1-1),"XPQUERYDOC_4")</f>
        <v>#NAME?</v>
      </c>
      <c r="AV57" t="e">
        <f>_XLL.XPGETDATACELL(((XPQUERYDOC_4!$A57-3)*84)+(XPQUERYDOC_4!AV$1-1),"XPQUERYDOC_4")</f>
        <v>#NAME?</v>
      </c>
      <c r="AW57" t="e">
        <f>_XLL.XPGETDATACELL(((XPQUERYDOC_4!$A57-3)*84)+(XPQUERYDOC_4!AW$1-1),"XPQUERYDOC_4")</f>
        <v>#NAME?</v>
      </c>
      <c r="AX57" t="e">
        <f>_XLL.XPGETDATACELL(((XPQUERYDOC_4!$A57-3)*84)+(XPQUERYDOC_4!AX$1-1),"XPQUERYDOC_4")</f>
        <v>#NAME?</v>
      </c>
      <c r="AY57" t="e">
        <f>_XLL.XPGETDATACELL(((XPQUERYDOC_4!$A57-3)*84)+(XPQUERYDOC_4!AY$1-1),"XPQUERYDOC_4")</f>
        <v>#NAME?</v>
      </c>
      <c r="AZ57" t="e">
        <f>_XLL.XPGETDATACELL(((XPQUERYDOC_4!$A57-3)*84)+(XPQUERYDOC_4!AZ$1-1),"XPQUERYDOC_4")</f>
        <v>#NAME?</v>
      </c>
      <c r="BA57" t="e">
        <f>_XLL.XPGETDATACELL(((XPQUERYDOC_4!$A57-3)*84)+(XPQUERYDOC_4!BA$1-1),"XPQUERYDOC_4")</f>
        <v>#NAME?</v>
      </c>
      <c r="BB57" t="e">
        <f>_XLL.XPGETDATACELL(((XPQUERYDOC_4!$A57-3)*84)+(XPQUERYDOC_4!BB$1-1),"XPQUERYDOC_4")</f>
        <v>#NAME?</v>
      </c>
      <c r="BC57" t="e">
        <f>_XLL.XPGETDATACELL(((XPQUERYDOC_4!$A57-3)*84)+(XPQUERYDOC_4!BC$1-1),"XPQUERYDOC_4")</f>
        <v>#NAME?</v>
      </c>
      <c r="BD57" t="e">
        <f>_XLL.XPGETDATACELL(((XPQUERYDOC_4!$A57-3)*84)+(XPQUERYDOC_4!BD$1-1),"XPQUERYDOC_4")</f>
        <v>#NAME?</v>
      </c>
      <c r="BE57" t="e">
        <f>_XLL.XPGETDATACELL(((XPQUERYDOC_4!$A57-3)*84)+(XPQUERYDOC_4!BE$1-1),"XPQUERYDOC_4")</f>
        <v>#NAME?</v>
      </c>
      <c r="BF57" t="e">
        <f>_XLL.XPGETDATACELL(((XPQUERYDOC_4!$A57-3)*84)+(XPQUERYDOC_4!BF$1-1),"XPQUERYDOC_4")</f>
        <v>#NAME?</v>
      </c>
      <c r="BG57" t="e">
        <f>_XLL.XPGETDATACELL(((XPQUERYDOC_4!$A57-3)*84)+(XPQUERYDOC_4!BG$1-1),"XPQUERYDOC_4")</f>
        <v>#NAME?</v>
      </c>
      <c r="BH57" t="e">
        <f>_XLL.XPGETDATACELL(((XPQUERYDOC_4!$A57-3)*84)+(XPQUERYDOC_4!BH$1-1),"XPQUERYDOC_4")</f>
        <v>#NAME?</v>
      </c>
      <c r="BI57" t="e">
        <f>_XLL.XPGETDATACELL(((XPQUERYDOC_4!$A57-3)*84)+(XPQUERYDOC_4!BI$1-1),"XPQUERYDOC_4")</f>
        <v>#NAME?</v>
      </c>
      <c r="BJ57" t="e">
        <f>_XLL.XPGETDATACELL(((XPQUERYDOC_4!$A57-3)*84)+(XPQUERYDOC_4!BJ$1-1),"XPQUERYDOC_4")</f>
        <v>#NAME?</v>
      </c>
      <c r="BK57" t="e">
        <f>_XLL.XPGETDATACELL(((XPQUERYDOC_4!$A57-3)*84)+(XPQUERYDOC_4!BK$1-1),"XPQUERYDOC_4")</f>
        <v>#NAME?</v>
      </c>
      <c r="BL57" t="e">
        <f>_XLL.XPGETDATACELL(((XPQUERYDOC_4!$A57-3)*84)+(XPQUERYDOC_4!BL$1-1),"XPQUERYDOC_4")</f>
        <v>#NAME?</v>
      </c>
      <c r="BM57" t="e">
        <f>_XLL.XPGETDATACELL(((XPQUERYDOC_4!$A57-3)*84)+(XPQUERYDOC_4!BM$1-1),"XPQUERYDOC_4")</f>
        <v>#NAME?</v>
      </c>
      <c r="BN57" t="e">
        <f>_XLL.XPGETDATACELL(((XPQUERYDOC_4!$A57-3)*84)+(XPQUERYDOC_4!BN$1-1),"XPQUERYDOC_4")</f>
        <v>#NAME?</v>
      </c>
      <c r="BO57" t="e">
        <f>_XLL.XPGETDATACELL(((XPQUERYDOC_4!$A57-3)*84)+(XPQUERYDOC_4!BO$1-1),"XPQUERYDOC_4")</f>
        <v>#NAME?</v>
      </c>
      <c r="BP57" t="e">
        <f>_XLL.XPGETDATACELL(((XPQUERYDOC_4!$A57-3)*84)+(XPQUERYDOC_4!BP$1-1),"XPQUERYDOC_4")</f>
        <v>#NAME?</v>
      </c>
      <c r="BQ57" t="e">
        <f>_XLL.XPGETDATACELL(((XPQUERYDOC_4!$A57-3)*84)+(XPQUERYDOC_4!BQ$1-1),"XPQUERYDOC_4")</f>
        <v>#NAME?</v>
      </c>
      <c r="BR57" t="e">
        <f>_XLL.XPGETDATACELL(((XPQUERYDOC_4!$A57-3)*84)+(XPQUERYDOC_4!BR$1-1),"XPQUERYDOC_4")</f>
        <v>#NAME?</v>
      </c>
      <c r="BS57" t="e">
        <f>_XLL.XPGETDATACELL(((XPQUERYDOC_4!$A57-3)*84)+(XPQUERYDOC_4!BS$1-1),"XPQUERYDOC_4")</f>
        <v>#NAME?</v>
      </c>
      <c r="BT57" t="e">
        <f>_XLL.XPGETDATACELL(((XPQUERYDOC_4!$A57-3)*84)+(XPQUERYDOC_4!BT$1-1),"XPQUERYDOC_4")</f>
        <v>#NAME?</v>
      </c>
      <c r="BU57" t="e">
        <f>_XLL.XPGETDATACELL(((XPQUERYDOC_4!$A57-3)*84)+(XPQUERYDOC_4!BU$1-1),"XPQUERYDOC_4")</f>
        <v>#NAME?</v>
      </c>
      <c r="BV57" t="e">
        <f>_XLL.XPGETDATACELL(((XPQUERYDOC_4!$A57-3)*84)+(XPQUERYDOC_4!BV$1-1),"XPQUERYDOC_4")</f>
        <v>#NAME?</v>
      </c>
      <c r="BW57" t="e">
        <f>_XLL.XPGETDATACELL(((XPQUERYDOC_4!$A57-3)*84)+(XPQUERYDOC_4!BW$1-1),"XPQUERYDOC_4")</f>
        <v>#NAME?</v>
      </c>
      <c r="BX57" t="e">
        <f>_XLL.XPGETDATACELL(((XPQUERYDOC_4!$A57-3)*84)+(XPQUERYDOC_4!BX$1-1),"XPQUERYDOC_4")</f>
        <v>#NAME?</v>
      </c>
      <c r="BY57" t="e">
        <f>_XLL.XPGETDATACELL(((XPQUERYDOC_4!$A57-3)*84)+(XPQUERYDOC_4!BY$1-1),"XPQUERYDOC_4")</f>
        <v>#NAME?</v>
      </c>
      <c r="BZ57" t="e">
        <f>_XLL.XPGETDATACELL(((XPQUERYDOC_4!$A57-3)*84)+(XPQUERYDOC_4!BZ$1-1),"XPQUERYDOC_4")</f>
        <v>#NAME?</v>
      </c>
      <c r="CA57" t="e">
        <f>_XLL.XPGETDATACELL(((XPQUERYDOC_4!$A57-3)*84)+(XPQUERYDOC_4!CA$1-1),"XPQUERYDOC_4")</f>
        <v>#NAME?</v>
      </c>
      <c r="CB57" t="e">
        <f>_XLL.XPGETDATACELL(((XPQUERYDOC_4!$A57-3)*84)+(XPQUERYDOC_4!CB$1-1),"XPQUERYDOC_4")</f>
        <v>#NAME?</v>
      </c>
      <c r="CC57" t="e">
        <f>_XLL.XPGETDATACELL(((XPQUERYDOC_4!$A57-3)*84)+(XPQUERYDOC_4!CC$1-1),"XPQUERYDOC_4")</f>
        <v>#NAME?</v>
      </c>
      <c r="CD57" t="e">
        <f>_XLL.XPGETDATACELL(((XPQUERYDOC_4!$A57-3)*84)+(XPQUERYDOC_4!CD$1-1),"XPQUERYDOC_4")</f>
        <v>#NAME?</v>
      </c>
      <c r="CE57" t="e">
        <f>_XLL.XPGETDATACELL(((XPQUERYDOC_4!$A57-3)*84)+(XPQUERYDOC_4!CE$1-1),"XPQUERYDOC_4")</f>
        <v>#NAME?</v>
      </c>
      <c r="CF57" t="e">
        <f>_XLL.XPGETDATACELL(((XPQUERYDOC_4!$A57-3)*84)+(XPQUERYDOC_4!CF$1-1),"XPQUERYDOC_4")</f>
        <v>#NAME?</v>
      </c>
      <c r="CG57" t="e">
        <f>_XLL.XPGETDATACELL(((XPQUERYDOC_4!$A57-3)*84)+(XPQUERYDOC_4!CG$1-1),"XPQUERYDOC_4")</f>
        <v>#NAME?</v>
      </c>
      <c r="CH57" t="e">
        <f>_XLL.XPGETDATACELL(((XPQUERYDOC_4!$A57-3)*84)+(XPQUERYDOC_4!CH$1-1),"XPQUERYDOC_4")</f>
        <v>#NAME?</v>
      </c>
    </row>
    <row r="58" spans="2:86" ht="12.75">
      <c r="B58" t="e">
        <f>_XLL.XPGETDIMLABEL(2,15,"XPQUERYDOC_4")</f>
        <v>#NAME?</v>
      </c>
      <c r="C58" t="e">
        <f>_XLL.XPGETDATACELL(((XPQUERYDOC_4!$A58-3)*84)+(XPQUERYDOC_4!C$1-1),"XPQUERYDOC_4")</f>
        <v>#NAME?</v>
      </c>
      <c r="D58" t="e">
        <f>_XLL.XPGETDATACELL(((XPQUERYDOC_4!$A58-3)*84)+(XPQUERYDOC_4!D$1-1),"XPQUERYDOC_4")</f>
        <v>#NAME?</v>
      </c>
      <c r="E58" t="e">
        <f>_XLL.XPGETDATACELL(((XPQUERYDOC_4!$A58-3)*84)+(XPQUERYDOC_4!E$1-1),"XPQUERYDOC_4")</f>
        <v>#NAME?</v>
      </c>
      <c r="F58" t="e">
        <f>_XLL.XPGETDATACELL(((XPQUERYDOC_4!$A58-3)*84)+(XPQUERYDOC_4!F$1-1),"XPQUERYDOC_4")</f>
        <v>#NAME?</v>
      </c>
      <c r="G58" t="e">
        <f>_XLL.XPGETDATACELL(((XPQUERYDOC_4!$A58-3)*84)+(XPQUERYDOC_4!G$1-1),"XPQUERYDOC_4")</f>
        <v>#NAME?</v>
      </c>
      <c r="H58" t="e">
        <f>_XLL.XPGETDATACELL(((XPQUERYDOC_4!$A58-3)*84)+(XPQUERYDOC_4!H$1-1),"XPQUERYDOC_4")</f>
        <v>#NAME?</v>
      </c>
      <c r="I58" t="e">
        <f>_XLL.XPGETDATACELL(((XPQUERYDOC_4!$A58-3)*84)+(XPQUERYDOC_4!I$1-1),"XPQUERYDOC_4")</f>
        <v>#NAME?</v>
      </c>
      <c r="J58" t="e">
        <f>_XLL.XPGETDATACELL(((XPQUERYDOC_4!$A58-3)*84)+(XPQUERYDOC_4!J$1-1),"XPQUERYDOC_4")</f>
        <v>#NAME?</v>
      </c>
      <c r="K58" t="e">
        <f>_XLL.XPGETDATACELL(((XPQUERYDOC_4!$A58-3)*84)+(XPQUERYDOC_4!K$1-1),"XPQUERYDOC_4")</f>
        <v>#NAME?</v>
      </c>
      <c r="L58" t="e">
        <f>_XLL.XPGETDATACELL(((XPQUERYDOC_4!$A58-3)*84)+(XPQUERYDOC_4!L$1-1),"XPQUERYDOC_4")</f>
        <v>#NAME?</v>
      </c>
      <c r="M58" t="e">
        <f>_XLL.XPGETDATACELL(((XPQUERYDOC_4!$A58-3)*84)+(XPQUERYDOC_4!M$1-1),"XPQUERYDOC_4")</f>
        <v>#NAME?</v>
      </c>
      <c r="N58" t="e">
        <f>_XLL.XPGETDATACELL(((XPQUERYDOC_4!$A58-3)*84)+(XPQUERYDOC_4!N$1-1),"XPQUERYDOC_4")</f>
        <v>#NAME?</v>
      </c>
      <c r="O58" t="e">
        <f>_XLL.XPGETDATACELL(((XPQUERYDOC_4!$A58-3)*84)+(XPQUERYDOC_4!O$1-1),"XPQUERYDOC_4")</f>
        <v>#NAME?</v>
      </c>
      <c r="P58" t="e">
        <f>_XLL.XPGETDATACELL(((XPQUERYDOC_4!$A58-3)*84)+(XPQUERYDOC_4!P$1-1),"XPQUERYDOC_4")</f>
        <v>#NAME?</v>
      </c>
      <c r="Q58" t="e">
        <f>_XLL.XPGETDATACELL(((XPQUERYDOC_4!$A58-3)*84)+(XPQUERYDOC_4!Q$1-1),"XPQUERYDOC_4")</f>
        <v>#NAME?</v>
      </c>
      <c r="R58" t="e">
        <f>_XLL.XPGETDATACELL(((XPQUERYDOC_4!$A58-3)*84)+(XPQUERYDOC_4!R$1-1),"XPQUERYDOC_4")</f>
        <v>#NAME?</v>
      </c>
      <c r="S58" t="e">
        <f>_XLL.XPGETDATACELL(((XPQUERYDOC_4!$A58-3)*84)+(XPQUERYDOC_4!S$1-1),"XPQUERYDOC_4")</f>
        <v>#NAME?</v>
      </c>
      <c r="T58" t="e">
        <f>_XLL.XPGETDATACELL(((XPQUERYDOC_4!$A58-3)*84)+(XPQUERYDOC_4!T$1-1),"XPQUERYDOC_4")</f>
        <v>#NAME?</v>
      </c>
      <c r="U58" t="e">
        <f>_XLL.XPGETDATACELL(((XPQUERYDOC_4!$A58-3)*84)+(XPQUERYDOC_4!U$1-1),"XPQUERYDOC_4")</f>
        <v>#NAME?</v>
      </c>
      <c r="V58" t="e">
        <f>_XLL.XPGETDATACELL(((XPQUERYDOC_4!$A58-3)*84)+(XPQUERYDOC_4!V$1-1),"XPQUERYDOC_4")</f>
        <v>#NAME?</v>
      </c>
      <c r="W58" t="e">
        <f>_XLL.XPGETDATACELL(((XPQUERYDOC_4!$A58-3)*84)+(XPQUERYDOC_4!W$1-1),"XPQUERYDOC_4")</f>
        <v>#NAME?</v>
      </c>
      <c r="X58" t="e">
        <f>_XLL.XPGETDATACELL(((XPQUERYDOC_4!$A58-3)*84)+(XPQUERYDOC_4!X$1-1),"XPQUERYDOC_4")</f>
        <v>#NAME?</v>
      </c>
      <c r="Y58" t="e">
        <f>_XLL.XPGETDATACELL(((XPQUERYDOC_4!$A58-3)*84)+(XPQUERYDOC_4!Y$1-1),"XPQUERYDOC_4")</f>
        <v>#NAME?</v>
      </c>
      <c r="Z58" t="e">
        <f>_XLL.XPGETDATACELL(((XPQUERYDOC_4!$A58-3)*84)+(XPQUERYDOC_4!Z$1-1),"XPQUERYDOC_4")</f>
        <v>#NAME?</v>
      </c>
      <c r="AA58" t="e">
        <f>_XLL.XPGETDATACELL(((XPQUERYDOC_4!$A58-3)*84)+(XPQUERYDOC_4!AA$1-1),"XPQUERYDOC_4")</f>
        <v>#NAME?</v>
      </c>
      <c r="AB58" t="e">
        <f>_XLL.XPGETDATACELL(((XPQUERYDOC_4!$A58-3)*84)+(XPQUERYDOC_4!AB$1-1),"XPQUERYDOC_4")</f>
        <v>#NAME?</v>
      </c>
      <c r="AC58" t="e">
        <f>_XLL.XPGETDATACELL(((XPQUERYDOC_4!$A58-3)*84)+(XPQUERYDOC_4!AC$1-1),"XPQUERYDOC_4")</f>
        <v>#NAME?</v>
      </c>
      <c r="AD58" t="e">
        <f>_XLL.XPGETDATACELL(((XPQUERYDOC_4!$A58-3)*84)+(XPQUERYDOC_4!AD$1-1),"XPQUERYDOC_4")</f>
        <v>#NAME?</v>
      </c>
      <c r="AE58" t="e">
        <f>_XLL.XPGETDATACELL(((XPQUERYDOC_4!$A58-3)*84)+(XPQUERYDOC_4!AE$1-1),"XPQUERYDOC_4")</f>
        <v>#NAME?</v>
      </c>
      <c r="AF58" t="e">
        <f>_XLL.XPGETDATACELL(((XPQUERYDOC_4!$A58-3)*84)+(XPQUERYDOC_4!AF$1-1),"XPQUERYDOC_4")</f>
        <v>#NAME?</v>
      </c>
      <c r="AG58" t="e">
        <f>_XLL.XPGETDATACELL(((XPQUERYDOC_4!$A58-3)*84)+(XPQUERYDOC_4!AG$1-1),"XPQUERYDOC_4")</f>
        <v>#NAME?</v>
      </c>
      <c r="AH58" t="e">
        <f>_XLL.XPGETDATACELL(((XPQUERYDOC_4!$A58-3)*84)+(XPQUERYDOC_4!AH$1-1),"XPQUERYDOC_4")</f>
        <v>#NAME?</v>
      </c>
      <c r="AI58" t="e">
        <f>_XLL.XPGETDATACELL(((XPQUERYDOC_4!$A58-3)*84)+(XPQUERYDOC_4!AI$1-1),"XPQUERYDOC_4")</f>
        <v>#NAME?</v>
      </c>
      <c r="AJ58" t="e">
        <f>_XLL.XPGETDATACELL(((XPQUERYDOC_4!$A58-3)*84)+(XPQUERYDOC_4!AJ$1-1),"XPQUERYDOC_4")</f>
        <v>#NAME?</v>
      </c>
      <c r="AK58" t="e">
        <f>_XLL.XPGETDATACELL(((XPQUERYDOC_4!$A58-3)*84)+(XPQUERYDOC_4!AK$1-1),"XPQUERYDOC_4")</f>
        <v>#NAME?</v>
      </c>
      <c r="AL58" t="e">
        <f>_XLL.XPGETDATACELL(((XPQUERYDOC_4!$A58-3)*84)+(XPQUERYDOC_4!AL$1-1),"XPQUERYDOC_4")</f>
        <v>#NAME?</v>
      </c>
      <c r="AM58" t="e">
        <f>_XLL.XPGETDATACELL(((XPQUERYDOC_4!$A58-3)*84)+(XPQUERYDOC_4!AM$1-1),"XPQUERYDOC_4")</f>
        <v>#NAME?</v>
      </c>
      <c r="AN58" t="e">
        <f>_XLL.XPGETDATACELL(((XPQUERYDOC_4!$A58-3)*84)+(XPQUERYDOC_4!AN$1-1),"XPQUERYDOC_4")</f>
        <v>#NAME?</v>
      </c>
      <c r="AO58" t="e">
        <f>_XLL.XPGETDATACELL(((XPQUERYDOC_4!$A58-3)*84)+(XPQUERYDOC_4!AO$1-1),"XPQUERYDOC_4")</f>
        <v>#NAME?</v>
      </c>
      <c r="AP58" t="e">
        <f>_XLL.XPGETDATACELL(((XPQUERYDOC_4!$A58-3)*84)+(XPQUERYDOC_4!AP$1-1),"XPQUERYDOC_4")</f>
        <v>#NAME?</v>
      </c>
      <c r="AQ58" t="e">
        <f>_XLL.XPGETDATACELL(((XPQUERYDOC_4!$A58-3)*84)+(XPQUERYDOC_4!AQ$1-1),"XPQUERYDOC_4")</f>
        <v>#NAME?</v>
      </c>
      <c r="AR58" t="e">
        <f>_XLL.XPGETDATACELL(((XPQUERYDOC_4!$A58-3)*84)+(XPQUERYDOC_4!AR$1-1),"XPQUERYDOC_4")</f>
        <v>#NAME?</v>
      </c>
      <c r="AS58" t="e">
        <f>_XLL.XPGETDATACELL(((XPQUERYDOC_4!$A58-3)*84)+(XPQUERYDOC_4!AS$1-1),"XPQUERYDOC_4")</f>
        <v>#NAME?</v>
      </c>
      <c r="AT58" t="e">
        <f>_XLL.XPGETDATACELL(((XPQUERYDOC_4!$A58-3)*84)+(XPQUERYDOC_4!AT$1-1),"XPQUERYDOC_4")</f>
        <v>#NAME?</v>
      </c>
      <c r="AU58" t="e">
        <f>_XLL.XPGETDATACELL(((XPQUERYDOC_4!$A58-3)*84)+(XPQUERYDOC_4!AU$1-1),"XPQUERYDOC_4")</f>
        <v>#NAME?</v>
      </c>
      <c r="AV58" t="e">
        <f>_XLL.XPGETDATACELL(((XPQUERYDOC_4!$A58-3)*84)+(XPQUERYDOC_4!AV$1-1),"XPQUERYDOC_4")</f>
        <v>#NAME?</v>
      </c>
      <c r="AW58" t="e">
        <f>_XLL.XPGETDATACELL(((XPQUERYDOC_4!$A58-3)*84)+(XPQUERYDOC_4!AW$1-1),"XPQUERYDOC_4")</f>
        <v>#NAME?</v>
      </c>
      <c r="AX58" t="e">
        <f>_XLL.XPGETDATACELL(((XPQUERYDOC_4!$A58-3)*84)+(XPQUERYDOC_4!AX$1-1),"XPQUERYDOC_4")</f>
        <v>#NAME?</v>
      </c>
      <c r="AY58" t="e">
        <f>_XLL.XPGETDATACELL(((XPQUERYDOC_4!$A58-3)*84)+(XPQUERYDOC_4!AY$1-1),"XPQUERYDOC_4")</f>
        <v>#NAME?</v>
      </c>
      <c r="AZ58" t="e">
        <f>_XLL.XPGETDATACELL(((XPQUERYDOC_4!$A58-3)*84)+(XPQUERYDOC_4!AZ$1-1),"XPQUERYDOC_4")</f>
        <v>#NAME?</v>
      </c>
      <c r="BA58" t="e">
        <f>_XLL.XPGETDATACELL(((XPQUERYDOC_4!$A58-3)*84)+(XPQUERYDOC_4!BA$1-1),"XPQUERYDOC_4")</f>
        <v>#NAME?</v>
      </c>
      <c r="BB58" t="e">
        <f>_XLL.XPGETDATACELL(((XPQUERYDOC_4!$A58-3)*84)+(XPQUERYDOC_4!BB$1-1),"XPQUERYDOC_4")</f>
        <v>#NAME?</v>
      </c>
      <c r="BC58" t="e">
        <f>_XLL.XPGETDATACELL(((XPQUERYDOC_4!$A58-3)*84)+(XPQUERYDOC_4!BC$1-1),"XPQUERYDOC_4")</f>
        <v>#NAME?</v>
      </c>
      <c r="BD58" t="e">
        <f>_XLL.XPGETDATACELL(((XPQUERYDOC_4!$A58-3)*84)+(XPQUERYDOC_4!BD$1-1),"XPQUERYDOC_4")</f>
        <v>#NAME?</v>
      </c>
      <c r="BE58" t="e">
        <f>_XLL.XPGETDATACELL(((XPQUERYDOC_4!$A58-3)*84)+(XPQUERYDOC_4!BE$1-1),"XPQUERYDOC_4")</f>
        <v>#NAME?</v>
      </c>
      <c r="BF58" t="e">
        <f>_XLL.XPGETDATACELL(((XPQUERYDOC_4!$A58-3)*84)+(XPQUERYDOC_4!BF$1-1),"XPQUERYDOC_4")</f>
        <v>#NAME?</v>
      </c>
      <c r="BG58" t="e">
        <f>_XLL.XPGETDATACELL(((XPQUERYDOC_4!$A58-3)*84)+(XPQUERYDOC_4!BG$1-1),"XPQUERYDOC_4")</f>
        <v>#NAME?</v>
      </c>
      <c r="BH58" t="e">
        <f>_XLL.XPGETDATACELL(((XPQUERYDOC_4!$A58-3)*84)+(XPQUERYDOC_4!BH$1-1),"XPQUERYDOC_4")</f>
        <v>#NAME?</v>
      </c>
      <c r="BI58" t="e">
        <f>_XLL.XPGETDATACELL(((XPQUERYDOC_4!$A58-3)*84)+(XPQUERYDOC_4!BI$1-1),"XPQUERYDOC_4")</f>
        <v>#NAME?</v>
      </c>
      <c r="BJ58" t="e">
        <f>_XLL.XPGETDATACELL(((XPQUERYDOC_4!$A58-3)*84)+(XPQUERYDOC_4!BJ$1-1),"XPQUERYDOC_4")</f>
        <v>#NAME?</v>
      </c>
      <c r="BK58" t="e">
        <f>_XLL.XPGETDATACELL(((XPQUERYDOC_4!$A58-3)*84)+(XPQUERYDOC_4!BK$1-1),"XPQUERYDOC_4")</f>
        <v>#NAME?</v>
      </c>
      <c r="BL58" t="e">
        <f>_XLL.XPGETDATACELL(((XPQUERYDOC_4!$A58-3)*84)+(XPQUERYDOC_4!BL$1-1),"XPQUERYDOC_4")</f>
        <v>#NAME?</v>
      </c>
      <c r="BM58" t="e">
        <f>_XLL.XPGETDATACELL(((XPQUERYDOC_4!$A58-3)*84)+(XPQUERYDOC_4!BM$1-1),"XPQUERYDOC_4")</f>
        <v>#NAME?</v>
      </c>
      <c r="BN58" t="e">
        <f>_XLL.XPGETDATACELL(((XPQUERYDOC_4!$A58-3)*84)+(XPQUERYDOC_4!BN$1-1),"XPQUERYDOC_4")</f>
        <v>#NAME?</v>
      </c>
      <c r="BO58" t="e">
        <f>_XLL.XPGETDATACELL(((XPQUERYDOC_4!$A58-3)*84)+(XPQUERYDOC_4!BO$1-1),"XPQUERYDOC_4")</f>
        <v>#NAME?</v>
      </c>
      <c r="BP58" t="e">
        <f>_XLL.XPGETDATACELL(((XPQUERYDOC_4!$A58-3)*84)+(XPQUERYDOC_4!BP$1-1),"XPQUERYDOC_4")</f>
        <v>#NAME?</v>
      </c>
      <c r="BQ58" t="e">
        <f>_XLL.XPGETDATACELL(((XPQUERYDOC_4!$A58-3)*84)+(XPQUERYDOC_4!BQ$1-1),"XPQUERYDOC_4")</f>
        <v>#NAME?</v>
      </c>
      <c r="BR58" t="e">
        <f>_XLL.XPGETDATACELL(((XPQUERYDOC_4!$A58-3)*84)+(XPQUERYDOC_4!BR$1-1),"XPQUERYDOC_4")</f>
        <v>#NAME?</v>
      </c>
      <c r="BS58" t="e">
        <f>_XLL.XPGETDATACELL(((XPQUERYDOC_4!$A58-3)*84)+(XPQUERYDOC_4!BS$1-1),"XPQUERYDOC_4")</f>
        <v>#NAME?</v>
      </c>
      <c r="BT58" t="e">
        <f>_XLL.XPGETDATACELL(((XPQUERYDOC_4!$A58-3)*84)+(XPQUERYDOC_4!BT$1-1),"XPQUERYDOC_4")</f>
        <v>#NAME?</v>
      </c>
      <c r="BU58" t="e">
        <f>_XLL.XPGETDATACELL(((XPQUERYDOC_4!$A58-3)*84)+(XPQUERYDOC_4!BU$1-1),"XPQUERYDOC_4")</f>
        <v>#NAME?</v>
      </c>
      <c r="BV58" t="e">
        <f>_XLL.XPGETDATACELL(((XPQUERYDOC_4!$A58-3)*84)+(XPQUERYDOC_4!BV$1-1),"XPQUERYDOC_4")</f>
        <v>#NAME?</v>
      </c>
      <c r="BW58" t="e">
        <f>_XLL.XPGETDATACELL(((XPQUERYDOC_4!$A58-3)*84)+(XPQUERYDOC_4!BW$1-1),"XPQUERYDOC_4")</f>
        <v>#NAME?</v>
      </c>
      <c r="BX58" t="e">
        <f>_XLL.XPGETDATACELL(((XPQUERYDOC_4!$A58-3)*84)+(XPQUERYDOC_4!BX$1-1),"XPQUERYDOC_4")</f>
        <v>#NAME?</v>
      </c>
      <c r="BY58" t="e">
        <f>_XLL.XPGETDATACELL(((XPQUERYDOC_4!$A58-3)*84)+(XPQUERYDOC_4!BY$1-1),"XPQUERYDOC_4")</f>
        <v>#NAME?</v>
      </c>
      <c r="BZ58" t="e">
        <f>_XLL.XPGETDATACELL(((XPQUERYDOC_4!$A58-3)*84)+(XPQUERYDOC_4!BZ$1-1),"XPQUERYDOC_4")</f>
        <v>#NAME?</v>
      </c>
      <c r="CA58" t="e">
        <f>_XLL.XPGETDATACELL(((XPQUERYDOC_4!$A58-3)*84)+(XPQUERYDOC_4!CA$1-1),"XPQUERYDOC_4")</f>
        <v>#NAME?</v>
      </c>
      <c r="CB58" t="e">
        <f>_XLL.XPGETDATACELL(((XPQUERYDOC_4!$A58-3)*84)+(XPQUERYDOC_4!CB$1-1),"XPQUERYDOC_4")</f>
        <v>#NAME?</v>
      </c>
      <c r="CC58" t="e">
        <f>_XLL.XPGETDATACELL(((XPQUERYDOC_4!$A58-3)*84)+(XPQUERYDOC_4!CC$1-1),"XPQUERYDOC_4")</f>
        <v>#NAME?</v>
      </c>
      <c r="CD58" t="e">
        <f>_XLL.XPGETDATACELL(((XPQUERYDOC_4!$A58-3)*84)+(XPQUERYDOC_4!CD$1-1),"XPQUERYDOC_4")</f>
        <v>#NAME?</v>
      </c>
      <c r="CE58" t="e">
        <f>_XLL.XPGETDATACELL(((XPQUERYDOC_4!$A58-3)*84)+(XPQUERYDOC_4!CE$1-1),"XPQUERYDOC_4")</f>
        <v>#NAME?</v>
      </c>
      <c r="CF58" t="e">
        <f>_XLL.XPGETDATACELL(((XPQUERYDOC_4!$A58-3)*84)+(XPQUERYDOC_4!CF$1-1),"XPQUERYDOC_4")</f>
        <v>#NAME?</v>
      </c>
      <c r="CG58" t="e">
        <f>_XLL.XPGETDATACELL(((XPQUERYDOC_4!$A58-3)*84)+(XPQUERYDOC_4!CG$1-1),"XPQUERYDOC_4")</f>
        <v>#NAME?</v>
      </c>
      <c r="CH58" t="e">
        <f>_XLL.XPGETDATACELL(((XPQUERYDOC_4!$A58-3)*84)+(XPQUERYDOC_4!CH$1-1),"XPQUERYDOC_4")</f>
        <v>#NAME?</v>
      </c>
    </row>
    <row r="59" spans="2:86" ht="12.75">
      <c r="B59" t="e">
        <f>_XLL.XPGETDIMLABEL(2,16,"XPQUERYDOC_4")</f>
        <v>#NAME?</v>
      </c>
      <c r="C59" t="e">
        <f>_XLL.XPGETDATACELL(((XPQUERYDOC_4!$A59-3)*84)+(XPQUERYDOC_4!C$1-1),"XPQUERYDOC_4")</f>
        <v>#NAME?</v>
      </c>
      <c r="D59" t="e">
        <f>_XLL.XPGETDATACELL(((XPQUERYDOC_4!$A59-3)*84)+(XPQUERYDOC_4!D$1-1),"XPQUERYDOC_4")</f>
        <v>#NAME?</v>
      </c>
      <c r="E59" t="e">
        <f>_XLL.XPGETDATACELL(((XPQUERYDOC_4!$A59-3)*84)+(XPQUERYDOC_4!E$1-1),"XPQUERYDOC_4")</f>
        <v>#NAME?</v>
      </c>
      <c r="F59" t="e">
        <f>_XLL.XPGETDATACELL(((XPQUERYDOC_4!$A59-3)*84)+(XPQUERYDOC_4!F$1-1),"XPQUERYDOC_4")</f>
        <v>#NAME?</v>
      </c>
      <c r="G59" t="e">
        <f>_XLL.XPGETDATACELL(((XPQUERYDOC_4!$A59-3)*84)+(XPQUERYDOC_4!G$1-1),"XPQUERYDOC_4")</f>
        <v>#NAME?</v>
      </c>
      <c r="H59" t="e">
        <f>_XLL.XPGETDATACELL(((XPQUERYDOC_4!$A59-3)*84)+(XPQUERYDOC_4!H$1-1),"XPQUERYDOC_4")</f>
        <v>#NAME?</v>
      </c>
      <c r="I59" t="e">
        <f>_XLL.XPGETDATACELL(((XPQUERYDOC_4!$A59-3)*84)+(XPQUERYDOC_4!I$1-1),"XPQUERYDOC_4")</f>
        <v>#NAME?</v>
      </c>
      <c r="J59" t="e">
        <f>_XLL.XPGETDATACELL(((XPQUERYDOC_4!$A59-3)*84)+(XPQUERYDOC_4!J$1-1),"XPQUERYDOC_4")</f>
        <v>#NAME?</v>
      </c>
      <c r="K59" t="e">
        <f>_XLL.XPGETDATACELL(((XPQUERYDOC_4!$A59-3)*84)+(XPQUERYDOC_4!K$1-1),"XPQUERYDOC_4")</f>
        <v>#NAME?</v>
      </c>
      <c r="L59" t="e">
        <f>_XLL.XPGETDATACELL(((XPQUERYDOC_4!$A59-3)*84)+(XPQUERYDOC_4!L$1-1),"XPQUERYDOC_4")</f>
        <v>#NAME?</v>
      </c>
      <c r="M59" t="e">
        <f>_XLL.XPGETDATACELL(((XPQUERYDOC_4!$A59-3)*84)+(XPQUERYDOC_4!M$1-1),"XPQUERYDOC_4")</f>
        <v>#NAME?</v>
      </c>
      <c r="N59" t="e">
        <f>_XLL.XPGETDATACELL(((XPQUERYDOC_4!$A59-3)*84)+(XPQUERYDOC_4!N$1-1),"XPQUERYDOC_4")</f>
        <v>#NAME?</v>
      </c>
      <c r="O59" t="e">
        <f>_XLL.XPGETDATACELL(((XPQUERYDOC_4!$A59-3)*84)+(XPQUERYDOC_4!O$1-1),"XPQUERYDOC_4")</f>
        <v>#NAME?</v>
      </c>
      <c r="P59" t="e">
        <f>_XLL.XPGETDATACELL(((XPQUERYDOC_4!$A59-3)*84)+(XPQUERYDOC_4!P$1-1),"XPQUERYDOC_4")</f>
        <v>#NAME?</v>
      </c>
      <c r="Q59" t="e">
        <f>_XLL.XPGETDATACELL(((XPQUERYDOC_4!$A59-3)*84)+(XPQUERYDOC_4!Q$1-1),"XPQUERYDOC_4")</f>
        <v>#NAME?</v>
      </c>
      <c r="R59" t="e">
        <f>_XLL.XPGETDATACELL(((XPQUERYDOC_4!$A59-3)*84)+(XPQUERYDOC_4!R$1-1),"XPQUERYDOC_4")</f>
        <v>#NAME?</v>
      </c>
      <c r="S59" t="e">
        <f>_XLL.XPGETDATACELL(((XPQUERYDOC_4!$A59-3)*84)+(XPQUERYDOC_4!S$1-1),"XPQUERYDOC_4")</f>
        <v>#NAME?</v>
      </c>
      <c r="T59" t="e">
        <f>_XLL.XPGETDATACELL(((XPQUERYDOC_4!$A59-3)*84)+(XPQUERYDOC_4!T$1-1),"XPQUERYDOC_4")</f>
        <v>#NAME?</v>
      </c>
      <c r="U59" t="e">
        <f>_XLL.XPGETDATACELL(((XPQUERYDOC_4!$A59-3)*84)+(XPQUERYDOC_4!U$1-1),"XPQUERYDOC_4")</f>
        <v>#NAME?</v>
      </c>
      <c r="V59" t="e">
        <f>_XLL.XPGETDATACELL(((XPQUERYDOC_4!$A59-3)*84)+(XPQUERYDOC_4!V$1-1),"XPQUERYDOC_4")</f>
        <v>#NAME?</v>
      </c>
      <c r="W59" t="e">
        <f>_XLL.XPGETDATACELL(((XPQUERYDOC_4!$A59-3)*84)+(XPQUERYDOC_4!W$1-1),"XPQUERYDOC_4")</f>
        <v>#NAME?</v>
      </c>
      <c r="X59" t="e">
        <f>_XLL.XPGETDATACELL(((XPQUERYDOC_4!$A59-3)*84)+(XPQUERYDOC_4!X$1-1),"XPQUERYDOC_4")</f>
        <v>#NAME?</v>
      </c>
      <c r="Y59" t="e">
        <f>_XLL.XPGETDATACELL(((XPQUERYDOC_4!$A59-3)*84)+(XPQUERYDOC_4!Y$1-1),"XPQUERYDOC_4")</f>
        <v>#NAME?</v>
      </c>
      <c r="Z59" t="e">
        <f>_XLL.XPGETDATACELL(((XPQUERYDOC_4!$A59-3)*84)+(XPQUERYDOC_4!Z$1-1),"XPQUERYDOC_4")</f>
        <v>#NAME?</v>
      </c>
      <c r="AA59" t="e">
        <f>_XLL.XPGETDATACELL(((XPQUERYDOC_4!$A59-3)*84)+(XPQUERYDOC_4!AA$1-1),"XPQUERYDOC_4")</f>
        <v>#NAME?</v>
      </c>
      <c r="AB59" t="e">
        <f>_XLL.XPGETDATACELL(((XPQUERYDOC_4!$A59-3)*84)+(XPQUERYDOC_4!AB$1-1),"XPQUERYDOC_4")</f>
        <v>#NAME?</v>
      </c>
      <c r="AC59" t="e">
        <f>_XLL.XPGETDATACELL(((XPQUERYDOC_4!$A59-3)*84)+(XPQUERYDOC_4!AC$1-1),"XPQUERYDOC_4")</f>
        <v>#NAME?</v>
      </c>
      <c r="AD59" t="e">
        <f>_XLL.XPGETDATACELL(((XPQUERYDOC_4!$A59-3)*84)+(XPQUERYDOC_4!AD$1-1),"XPQUERYDOC_4")</f>
        <v>#NAME?</v>
      </c>
      <c r="AE59" t="e">
        <f>_XLL.XPGETDATACELL(((XPQUERYDOC_4!$A59-3)*84)+(XPQUERYDOC_4!AE$1-1),"XPQUERYDOC_4")</f>
        <v>#NAME?</v>
      </c>
      <c r="AF59" t="e">
        <f>_XLL.XPGETDATACELL(((XPQUERYDOC_4!$A59-3)*84)+(XPQUERYDOC_4!AF$1-1),"XPQUERYDOC_4")</f>
        <v>#NAME?</v>
      </c>
      <c r="AG59" t="e">
        <f>_XLL.XPGETDATACELL(((XPQUERYDOC_4!$A59-3)*84)+(XPQUERYDOC_4!AG$1-1),"XPQUERYDOC_4")</f>
        <v>#NAME?</v>
      </c>
      <c r="AH59" t="e">
        <f>_XLL.XPGETDATACELL(((XPQUERYDOC_4!$A59-3)*84)+(XPQUERYDOC_4!AH$1-1),"XPQUERYDOC_4")</f>
        <v>#NAME?</v>
      </c>
      <c r="AI59" t="e">
        <f>_XLL.XPGETDATACELL(((XPQUERYDOC_4!$A59-3)*84)+(XPQUERYDOC_4!AI$1-1),"XPQUERYDOC_4")</f>
        <v>#NAME?</v>
      </c>
      <c r="AJ59" t="e">
        <f>_XLL.XPGETDATACELL(((XPQUERYDOC_4!$A59-3)*84)+(XPQUERYDOC_4!AJ$1-1),"XPQUERYDOC_4")</f>
        <v>#NAME?</v>
      </c>
      <c r="AK59" t="e">
        <f>_XLL.XPGETDATACELL(((XPQUERYDOC_4!$A59-3)*84)+(XPQUERYDOC_4!AK$1-1),"XPQUERYDOC_4")</f>
        <v>#NAME?</v>
      </c>
      <c r="AL59" t="e">
        <f>_XLL.XPGETDATACELL(((XPQUERYDOC_4!$A59-3)*84)+(XPQUERYDOC_4!AL$1-1),"XPQUERYDOC_4")</f>
        <v>#NAME?</v>
      </c>
      <c r="AM59" t="e">
        <f>_XLL.XPGETDATACELL(((XPQUERYDOC_4!$A59-3)*84)+(XPQUERYDOC_4!AM$1-1),"XPQUERYDOC_4")</f>
        <v>#NAME?</v>
      </c>
      <c r="AN59" t="e">
        <f>_XLL.XPGETDATACELL(((XPQUERYDOC_4!$A59-3)*84)+(XPQUERYDOC_4!AN$1-1),"XPQUERYDOC_4")</f>
        <v>#NAME?</v>
      </c>
      <c r="AO59" t="e">
        <f>_XLL.XPGETDATACELL(((XPQUERYDOC_4!$A59-3)*84)+(XPQUERYDOC_4!AO$1-1),"XPQUERYDOC_4")</f>
        <v>#NAME?</v>
      </c>
      <c r="AP59" t="e">
        <f>_XLL.XPGETDATACELL(((XPQUERYDOC_4!$A59-3)*84)+(XPQUERYDOC_4!AP$1-1),"XPQUERYDOC_4")</f>
        <v>#NAME?</v>
      </c>
      <c r="AQ59" t="e">
        <f>_XLL.XPGETDATACELL(((XPQUERYDOC_4!$A59-3)*84)+(XPQUERYDOC_4!AQ$1-1),"XPQUERYDOC_4")</f>
        <v>#NAME?</v>
      </c>
      <c r="AR59" t="e">
        <f>_XLL.XPGETDATACELL(((XPQUERYDOC_4!$A59-3)*84)+(XPQUERYDOC_4!AR$1-1),"XPQUERYDOC_4")</f>
        <v>#NAME?</v>
      </c>
      <c r="AS59" t="e">
        <f>_XLL.XPGETDATACELL(((XPQUERYDOC_4!$A59-3)*84)+(XPQUERYDOC_4!AS$1-1),"XPQUERYDOC_4")</f>
        <v>#NAME?</v>
      </c>
      <c r="AT59" t="e">
        <f>_XLL.XPGETDATACELL(((XPQUERYDOC_4!$A59-3)*84)+(XPQUERYDOC_4!AT$1-1),"XPQUERYDOC_4")</f>
        <v>#NAME?</v>
      </c>
      <c r="AU59" t="e">
        <f>_XLL.XPGETDATACELL(((XPQUERYDOC_4!$A59-3)*84)+(XPQUERYDOC_4!AU$1-1),"XPQUERYDOC_4")</f>
        <v>#NAME?</v>
      </c>
      <c r="AV59" t="e">
        <f>_XLL.XPGETDATACELL(((XPQUERYDOC_4!$A59-3)*84)+(XPQUERYDOC_4!AV$1-1),"XPQUERYDOC_4")</f>
        <v>#NAME?</v>
      </c>
      <c r="AW59" t="e">
        <f>_XLL.XPGETDATACELL(((XPQUERYDOC_4!$A59-3)*84)+(XPQUERYDOC_4!AW$1-1),"XPQUERYDOC_4")</f>
        <v>#NAME?</v>
      </c>
      <c r="AX59" t="e">
        <f>_XLL.XPGETDATACELL(((XPQUERYDOC_4!$A59-3)*84)+(XPQUERYDOC_4!AX$1-1),"XPQUERYDOC_4")</f>
        <v>#NAME?</v>
      </c>
      <c r="AY59" t="e">
        <f>_XLL.XPGETDATACELL(((XPQUERYDOC_4!$A59-3)*84)+(XPQUERYDOC_4!AY$1-1),"XPQUERYDOC_4")</f>
        <v>#NAME?</v>
      </c>
      <c r="AZ59" t="e">
        <f>_XLL.XPGETDATACELL(((XPQUERYDOC_4!$A59-3)*84)+(XPQUERYDOC_4!AZ$1-1),"XPQUERYDOC_4")</f>
        <v>#NAME?</v>
      </c>
      <c r="BA59" t="e">
        <f>_XLL.XPGETDATACELL(((XPQUERYDOC_4!$A59-3)*84)+(XPQUERYDOC_4!BA$1-1),"XPQUERYDOC_4")</f>
        <v>#NAME?</v>
      </c>
      <c r="BB59" t="e">
        <f>_XLL.XPGETDATACELL(((XPQUERYDOC_4!$A59-3)*84)+(XPQUERYDOC_4!BB$1-1),"XPQUERYDOC_4")</f>
        <v>#NAME?</v>
      </c>
      <c r="BC59" t="e">
        <f>_XLL.XPGETDATACELL(((XPQUERYDOC_4!$A59-3)*84)+(XPQUERYDOC_4!BC$1-1),"XPQUERYDOC_4")</f>
        <v>#NAME?</v>
      </c>
      <c r="BD59" t="e">
        <f>_XLL.XPGETDATACELL(((XPQUERYDOC_4!$A59-3)*84)+(XPQUERYDOC_4!BD$1-1),"XPQUERYDOC_4")</f>
        <v>#NAME?</v>
      </c>
      <c r="BE59" t="e">
        <f>_XLL.XPGETDATACELL(((XPQUERYDOC_4!$A59-3)*84)+(XPQUERYDOC_4!BE$1-1),"XPQUERYDOC_4")</f>
        <v>#NAME?</v>
      </c>
      <c r="BF59" t="e">
        <f>_XLL.XPGETDATACELL(((XPQUERYDOC_4!$A59-3)*84)+(XPQUERYDOC_4!BF$1-1),"XPQUERYDOC_4")</f>
        <v>#NAME?</v>
      </c>
      <c r="BG59" t="e">
        <f>_XLL.XPGETDATACELL(((XPQUERYDOC_4!$A59-3)*84)+(XPQUERYDOC_4!BG$1-1),"XPQUERYDOC_4")</f>
        <v>#NAME?</v>
      </c>
      <c r="BH59" t="e">
        <f>_XLL.XPGETDATACELL(((XPQUERYDOC_4!$A59-3)*84)+(XPQUERYDOC_4!BH$1-1),"XPQUERYDOC_4")</f>
        <v>#NAME?</v>
      </c>
      <c r="BI59" t="e">
        <f>_XLL.XPGETDATACELL(((XPQUERYDOC_4!$A59-3)*84)+(XPQUERYDOC_4!BI$1-1),"XPQUERYDOC_4")</f>
        <v>#NAME?</v>
      </c>
      <c r="BJ59" t="e">
        <f>_XLL.XPGETDATACELL(((XPQUERYDOC_4!$A59-3)*84)+(XPQUERYDOC_4!BJ$1-1),"XPQUERYDOC_4")</f>
        <v>#NAME?</v>
      </c>
      <c r="BK59" t="e">
        <f>_XLL.XPGETDATACELL(((XPQUERYDOC_4!$A59-3)*84)+(XPQUERYDOC_4!BK$1-1),"XPQUERYDOC_4")</f>
        <v>#NAME?</v>
      </c>
      <c r="BL59" t="e">
        <f>_XLL.XPGETDATACELL(((XPQUERYDOC_4!$A59-3)*84)+(XPQUERYDOC_4!BL$1-1),"XPQUERYDOC_4")</f>
        <v>#NAME?</v>
      </c>
      <c r="BM59" t="e">
        <f>_XLL.XPGETDATACELL(((XPQUERYDOC_4!$A59-3)*84)+(XPQUERYDOC_4!BM$1-1),"XPQUERYDOC_4")</f>
        <v>#NAME?</v>
      </c>
      <c r="BN59" t="e">
        <f>_XLL.XPGETDATACELL(((XPQUERYDOC_4!$A59-3)*84)+(XPQUERYDOC_4!BN$1-1),"XPQUERYDOC_4")</f>
        <v>#NAME?</v>
      </c>
      <c r="BO59" t="e">
        <f>_XLL.XPGETDATACELL(((XPQUERYDOC_4!$A59-3)*84)+(XPQUERYDOC_4!BO$1-1),"XPQUERYDOC_4")</f>
        <v>#NAME?</v>
      </c>
      <c r="BP59" t="e">
        <f>_XLL.XPGETDATACELL(((XPQUERYDOC_4!$A59-3)*84)+(XPQUERYDOC_4!BP$1-1),"XPQUERYDOC_4")</f>
        <v>#NAME?</v>
      </c>
      <c r="BQ59" t="e">
        <f>_XLL.XPGETDATACELL(((XPQUERYDOC_4!$A59-3)*84)+(XPQUERYDOC_4!BQ$1-1),"XPQUERYDOC_4")</f>
        <v>#NAME?</v>
      </c>
      <c r="BR59" t="e">
        <f>_XLL.XPGETDATACELL(((XPQUERYDOC_4!$A59-3)*84)+(XPQUERYDOC_4!BR$1-1),"XPQUERYDOC_4")</f>
        <v>#NAME?</v>
      </c>
      <c r="BS59" t="e">
        <f>_XLL.XPGETDATACELL(((XPQUERYDOC_4!$A59-3)*84)+(XPQUERYDOC_4!BS$1-1),"XPQUERYDOC_4")</f>
        <v>#NAME?</v>
      </c>
      <c r="BT59" t="e">
        <f>_XLL.XPGETDATACELL(((XPQUERYDOC_4!$A59-3)*84)+(XPQUERYDOC_4!BT$1-1),"XPQUERYDOC_4")</f>
        <v>#NAME?</v>
      </c>
      <c r="BU59" t="e">
        <f>_XLL.XPGETDATACELL(((XPQUERYDOC_4!$A59-3)*84)+(XPQUERYDOC_4!BU$1-1),"XPQUERYDOC_4")</f>
        <v>#NAME?</v>
      </c>
      <c r="BV59" t="e">
        <f>_XLL.XPGETDATACELL(((XPQUERYDOC_4!$A59-3)*84)+(XPQUERYDOC_4!BV$1-1),"XPQUERYDOC_4")</f>
        <v>#NAME?</v>
      </c>
      <c r="BW59" t="e">
        <f>_XLL.XPGETDATACELL(((XPQUERYDOC_4!$A59-3)*84)+(XPQUERYDOC_4!BW$1-1),"XPQUERYDOC_4")</f>
        <v>#NAME?</v>
      </c>
      <c r="BX59" t="e">
        <f>_XLL.XPGETDATACELL(((XPQUERYDOC_4!$A59-3)*84)+(XPQUERYDOC_4!BX$1-1),"XPQUERYDOC_4")</f>
        <v>#NAME?</v>
      </c>
      <c r="BY59" t="e">
        <f>_XLL.XPGETDATACELL(((XPQUERYDOC_4!$A59-3)*84)+(XPQUERYDOC_4!BY$1-1),"XPQUERYDOC_4")</f>
        <v>#NAME?</v>
      </c>
      <c r="BZ59" t="e">
        <f>_XLL.XPGETDATACELL(((XPQUERYDOC_4!$A59-3)*84)+(XPQUERYDOC_4!BZ$1-1),"XPQUERYDOC_4")</f>
        <v>#NAME?</v>
      </c>
      <c r="CA59" t="e">
        <f>_XLL.XPGETDATACELL(((XPQUERYDOC_4!$A59-3)*84)+(XPQUERYDOC_4!CA$1-1),"XPQUERYDOC_4")</f>
        <v>#NAME?</v>
      </c>
      <c r="CB59" t="e">
        <f>_XLL.XPGETDATACELL(((XPQUERYDOC_4!$A59-3)*84)+(XPQUERYDOC_4!CB$1-1),"XPQUERYDOC_4")</f>
        <v>#NAME?</v>
      </c>
      <c r="CC59" t="e">
        <f>_XLL.XPGETDATACELL(((XPQUERYDOC_4!$A59-3)*84)+(XPQUERYDOC_4!CC$1-1),"XPQUERYDOC_4")</f>
        <v>#NAME?</v>
      </c>
      <c r="CD59" t="e">
        <f>_XLL.XPGETDATACELL(((XPQUERYDOC_4!$A59-3)*84)+(XPQUERYDOC_4!CD$1-1),"XPQUERYDOC_4")</f>
        <v>#NAME?</v>
      </c>
      <c r="CE59" t="e">
        <f>_XLL.XPGETDATACELL(((XPQUERYDOC_4!$A59-3)*84)+(XPQUERYDOC_4!CE$1-1),"XPQUERYDOC_4")</f>
        <v>#NAME?</v>
      </c>
      <c r="CF59" t="e">
        <f>_XLL.XPGETDATACELL(((XPQUERYDOC_4!$A59-3)*84)+(XPQUERYDOC_4!CF$1-1),"XPQUERYDOC_4")</f>
        <v>#NAME?</v>
      </c>
      <c r="CG59" t="e">
        <f>_XLL.XPGETDATACELL(((XPQUERYDOC_4!$A59-3)*84)+(XPQUERYDOC_4!CG$1-1),"XPQUERYDOC_4")</f>
        <v>#NAME?</v>
      </c>
      <c r="CH59" t="e">
        <f>_XLL.XPGETDATACELL(((XPQUERYDOC_4!$A59-3)*84)+(XPQUERYDOC_4!CH$1-1),"XPQUERYDOC_4")</f>
        <v>#NAME?</v>
      </c>
    </row>
    <row r="60" spans="2:86" ht="12.75">
      <c r="B60" t="e">
        <f>_XLL.XPGETDIMLABEL(2,17,"XPQUERYDOC_4")</f>
        <v>#NAME?</v>
      </c>
      <c r="C60" t="e">
        <f>_XLL.XPGETDATACELL(((XPQUERYDOC_4!$A60-3)*84)+(XPQUERYDOC_4!C$1-1),"XPQUERYDOC_4")</f>
        <v>#NAME?</v>
      </c>
      <c r="D60" t="e">
        <f>_XLL.XPGETDATACELL(((XPQUERYDOC_4!$A60-3)*84)+(XPQUERYDOC_4!D$1-1),"XPQUERYDOC_4")</f>
        <v>#NAME?</v>
      </c>
      <c r="E60" t="e">
        <f>_XLL.XPGETDATACELL(((XPQUERYDOC_4!$A60-3)*84)+(XPQUERYDOC_4!E$1-1),"XPQUERYDOC_4")</f>
        <v>#NAME?</v>
      </c>
      <c r="F60" t="e">
        <f>_XLL.XPGETDATACELL(((XPQUERYDOC_4!$A60-3)*84)+(XPQUERYDOC_4!F$1-1),"XPQUERYDOC_4")</f>
        <v>#NAME?</v>
      </c>
      <c r="G60" t="e">
        <f>_XLL.XPGETDATACELL(((XPQUERYDOC_4!$A60-3)*84)+(XPQUERYDOC_4!G$1-1),"XPQUERYDOC_4")</f>
        <v>#NAME?</v>
      </c>
      <c r="H60" t="e">
        <f>_XLL.XPGETDATACELL(((XPQUERYDOC_4!$A60-3)*84)+(XPQUERYDOC_4!H$1-1),"XPQUERYDOC_4")</f>
        <v>#NAME?</v>
      </c>
      <c r="I60" t="e">
        <f>_XLL.XPGETDATACELL(((XPQUERYDOC_4!$A60-3)*84)+(XPQUERYDOC_4!I$1-1),"XPQUERYDOC_4")</f>
        <v>#NAME?</v>
      </c>
      <c r="J60" t="e">
        <f>_XLL.XPGETDATACELL(((XPQUERYDOC_4!$A60-3)*84)+(XPQUERYDOC_4!J$1-1),"XPQUERYDOC_4")</f>
        <v>#NAME?</v>
      </c>
      <c r="K60" t="e">
        <f>_XLL.XPGETDATACELL(((XPQUERYDOC_4!$A60-3)*84)+(XPQUERYDOC_4!K$1-1),"XPQUERYDOC_4")</f>
        <v>#NAME?</v>
      </c>
      <c r="L60" t="e">
        <f>_XLL.XPGETDATACELL(((XPQUERYDOC_4!$A60-3)*84)+(XPQUERYDOC_4!L$1-1),"XPQUERYDOC_4")</f>
        <v>#NAME?</v>
      </c>
      <c r="M60" t="e">
        <f>_XLL.XPGETDATACELL(((XPQUERYDOC_4!$A60-3)*84)+(XPQUERYDOC_4!M$1-1),"XPQUERYDOC_4")</f>
        <v>#NAME?</v>
      </c>
      <c r="N60" t="e">
        <f>_XLL.XPGETDATACELL(((XPQUERYDOC_4!$A60-3)*84)+(XPQUERYDOC_4!N$1-1),"XPQUERYDOC_4")</f>
        <v>#NAME?</v>
      </c>
      <c r="O60" t="e">
        <f>_XLL.XPGETDATACELL(((XPQUERYDOC_4!$A60-3)*84)+(XPQUERYDOC_4!O$1-1),"XPQUERYDOC_4")</f>
        <v>#NAME?</v>
      </c>
      <c r="P60" t="e">
        <f>_XLL.XPGETDATACELL(((XPQUERYDOC_4!$A60-3)*84)+(XPQUERYDOC_4!P$1-1),"XPQUERYDOC_4")</f>
        <v>#NAME?</v>
      </c>
      <c r="Q60" t="e">
        <f>_XLL.XPGETDATACELL(((XPQUERYDOC_4!$A60-3)*84)+(XPQUERYDOC_4!Q$1-1),"XPQUERYDOC_4")</f>
        <v>#NAME?</v>
      </c>
      <c r="R60" t="e">
        <f>_XLL.XPGETDATACELL(((XPQUERYDOC_4!$A60-3)*84)+(XPQUERYDOC_4!R$1-1),"XPQUERYDOC_4")</f>
        <v>#NAME?</v>
      </c>
      <c r="S60" t="e">
        <f>_XLL.XPGETDATACELL(((XPQUERYDOC_4!$A60-3)*84)+(XPQUERYDOC_4!S$1-1),"XPQUERYDOC_4")</f>
        <v>#NAME?</v>
      </c>
      <c r="T60" t="e">
        <f>_XLL.XPGETDATACELL(((XPQUERYDOC_4!$A60-3)*84)+(XPQUERYDOC_4!T$1-1),"XPQUERYDOC_4")</f>
        <v>#NAME?</v>
      </c>
      <c r="U60" t="e">
        <f>_XLL.XPGETDATACELL(((XPQUERYDOC_4!$A60-3)*84)+(XPQUERYDOC_4!U$1-1),"XPQUERYDOC_4")</f>
        <v>#NAME?</v>
      </c>
      <c r="V60" t="e">
        <f>_XLL.XPGETDATACELL(((XPQUERYDOC_4!$A60-3)*84)+(XPQUERYDOC_4!V$1-1),"XPQUERYDOC_4")</f>
        <v>#NAME?</v>
      </c>
      <c r="W60" t="e">
        <f>_XLL.XPGETDATACELL(((XPQUERYDOC_4!$A60-3)*84)+(XPQUERYDOC_4!W$1-1),"XPQUERYDOC_4")</f>
        <v>#NAME?</v>
      </c>
      <c r="X60" t="e">
        <f>_XLL.XPGETDATACELL(((XPQUERYDOC_4!$A60-3)*84)+(XPQUERYDOC_4!X$1-1),"XPQUERYDOC_4")</f>
        <v>#NAME?</v>
      </c>
      <c r="Y60" t="e">
        <f>_XLL.XPGETDATACELL(((XPQUERYDOC_4!$A60-3)*84)+(XPQUERYDOC_4!Y$1-1),"XPQUERYDOC_4")</f>
        <v>#NAME?</v>
      </c>
      <c r="Z60" t="e">
        <f>_XLL.XPGETDATACELL(((XPQUERYDOC_4!$A60-3)*84)+(XPQUERYDOC_4!Z$1-1),"XPQUERYDOC_4")</f>
        <v>#NAME?</v>
      </c>
      <c r="AA60" t="e">
        <f>_XLL.XPGETDATACELL(((XPQUERYDOC_4!$A60-3)*84)+(XPQUERYDOC_4!AA$1-1),"XPQUERYDOC_4")</f>
        <v>#NAME?</v>
      </c>
      <c r="AB60" t="e">
        <f>_XLL.XPGETDATACELL(((XPQUERYDOC_4!$A60-3)*84)+(XPQUERYDOC_4!AB$1-1),"XPQUERYDOC_4")</f>
        <v>#NAME?</v>
      </c>
      <c r="AC60" t="e">
        <f>_XLL.XPGETDATACELL(((XPQUERYDOC_4!$A60-3)*84)+(XPQUERYDOC_4!AC$1-1),"XPQUERYDOC_4")</f>
        <v>#NAME?</v>
      </c>
      <c r="AD60" t="e">
        <f>_XLL.XPGETDATACELL(((XPQUERYDOC_4!$A60-3)*84)+(XPQUERYDOC_4!AD$1-1),"XPQUERYDOC_4")</f>
        <v>#NAME?</v>
      </c>
      <c r="AE60" t="e">
        <f>_XLL.XPGETDATACELL(((XPQUERYDOC_4!$A60-3)*84)+(XPQUERYDOC_4!AE$1-1),"XPQUERYDOC_4")</f>
        <v>#NAME?</v>
      </c>
      <c r="AF60" t="e">
        <f>_XLL.XPGETDATACELL(((XPQUERYDOC_4!$A60-3)*84)+(XPQUERYDOC_4!AF$1-1),"XPQUERYDOC_4")</f>
        <v>#NAME?</v>
      </c>
      <c r="AG60" t="e">
        <f>_XLL.XPGETDATACELL(((XPQUERYDOC_4!$A60-3)*84)+(XPQUERYDOC_4!AG$1-1),"XPQUERYDOC_4")</f>
        <v>#NAME?</v>
      </c>
      <c r="AH60" t="e">
        <f>_XLL.XPGETDATACELL(((XPQUERYDOC_4!$A60-3)*84)+(XPQUERYDOC_4!AH$1-1),"XPQUERYDOC_4")</f>
        <v>#NAME?</v>
      </c>
      <c r="AI60" t="e">
        <f>_XLL.XPGETDATACELL(((XPQUERYDOC_4!$A60-3)*84)+(XPQUERYDOC_4!AI$1-1),"XPQUERYDOC_4")</f>
        <v>#NAME?</v>
      </c>
      <c r="AJ60" t="e">
        <f>_XLL.XPGETDATACELL(((XPQUERYDOC_4!$A60-3)*84)+(XPQUERYDOC_4!AJ$1-1),"XPQUERYDOC_4")</f>
        <v>#NAME?</v>
      </c>
      <c r="AK60" t="e">
        <f>_XLL.XPGETDATACELL(((XPQUERYDOC_4!$A60-3)*84)+(XPQUERYDOC_4!AK$1-1),"XPQUERYDOC_4")</f>
        <v>#NAME?</v>
      </c>
      <c r="AL60" t="e">
        <f>_XLL.XPGETDATACELL(((XPQUERYDOC_4!$A60-3)*84)+(XPQUERYDOC_4!AL$1-1),"XPQUERYDOC_4")</f>
        <v>#NAME?</v>
      </c>
      <c r="AM60" t="e">
        <f>_XLL.XPGETDATACELL(((XPQUERYDOC_4!$A60-3)*84)+(XPQUERYDOC_4!AM$1-1),"XPQUERYDOC_4")</f>
        <v>#NAME?</v>
      </c>
      <c r="AN60" t="e">
        <f>_XLL.XPGETDATACELL(((XPQUERYDOC_4!$A60-3)*84)+(XPQUERYDOC_4!AN$1-1),"XPQUERYDOC_4")</f>
        <v>#NAME?</v>
      </c>
      <c r="AO60" t="e">
        <f>_XLL.XPGETDATACELL(((XPQUERYDOC_4!$A60-3)*84)+(XPQUERYDOC_4!AO$1-1),"XPQUERYDOC_4")</f>
        <v>#NAME?</v>
      </c>
      <c r="AP60" t="e">
        <f>_XLL.XPGETDATACELL(((XPQUERYDOC_4!$A60-3)*84)+(XPQUERYDOC_4!AP$1-1),"XPQUERYDOC_4")</f>
        <v>#NAME?</v>
      </c>
      <c r="AQ60" t="e">
        <f>_XLL.XPGETDATACELL(((XPQUERYDOC_4!$A60-3)*84)+(XPQUERYDOC_4!AQ$1-1),"XPQUERYDOC_4")</f>
        <v>#NAME?</v>
      </c>
      <c r="AR60" t="e">
        <f>_XLL.XPGETDATACELL(((XPQUERYDOC_4!$A60-3)*84)+(XPQUERYDOC_4!AR$1-1),"XPQUERYDOC_4")</f>
        <v>#NAME?</v>
      </c>
      <c r="AS60" t="e">
        <f>_XLL.XPGETDATACELL(((XPQUERYDOC_4!$A60-3)*84)+(XPQUERYDOC_4!AS$1-1),"XPQUERYDOC_4")</f>
        <v>#NAME?</v>
      </c>
      <c r="AT60" t="e">
        <f>_XLL.XPGETDATACELL(((XPQUERYDOC_4!$A60-3)*84)+(XPQUERYDOC_4!AT$1-1),"XPQUERYDOC_4")</f>
        <v>#NAME?</v>
      </c>
      <c r="AU60" t="e">
        <f>_XLL.XPGETDATACELL(((XPQUERYDOC_4!$A60-3)*84)+(XPQUERYDOC_4!AU$1-1),"XPQUERYDOC_4")</f>
        <v>#NAME?</v>
      </c>
      <c r="AV60" t="e">
        <f>_XLL.XPGETDATACELL(((XPQUERYDOC_4!$A60-3)*84)+(XPQUERYDOC_4!AV$1-1),"XPQUERYDOC_4")</f>
        <v>#NAME?</v>
      </c>
      <c r="AW60" t="e">
        <f>_XLL.XPGETDATACELL(((XPQUERYDOC_4!$A60-3)*84)+(XPQUERYDOC_4!AW$1-1),"XPQUERYDOC_4")</f>
        <v>#NAME?</v>
      </c>
      <c r="AX60" t="e">
        <f>_XLL.XPGETDATACELL(((XPQUERYDOC_4!$A60-3)*84)+(XPQUERYDOC_4!AX$1-1),"XPQUERYDOC_4")</f>
        <v>#NAME?</v>
      </c>
      <c r="AY60" t="e">
        <f>_XLL.XPGETDATACELL(((XPQUERYDOC_4!$A60-3)*84)+(XPQUERYDOC_4!AY$1-1),"XPQUERYDOC_4")</f>
        <v>#NAME?</v>
      </c>
      <c r="AZ60" t="e">
        <f>_XLL.XPGETDATACELL(((XPQUERYDOC_4!$A60-3)*84)+(XPQUERYDOC_4!AZ$1-1),"XPQUERYDOC_4")</f>
        <v>#NAME?</v>
      </c>
      <c r="BA60" t="e">
        <f>_XLL.XPGETDATACELL(((XPQUERYDOC_4!$A60-3)*84)+(XPQUERYDOC_4!BA$1-1),"XPQUERYDOC_4")</f>
        <v>#NAME?</v>
      </c>
      <c r="BB60" t="e">
        <f>_XLL.XPGETDATACELL(((XPQUERYDOC_4!$A60-3)*84)+(XPQUERYDOC_4!BB$1-1),"XPQUERYDOC_4")</f>
        <v>#NAME?</v>
      </c>
      <c r="BC60" t="e">
        <f>_XLL.XPGETDATACELL(((XPQUERYDOC_4!$A60-3)*84)+(XPQUERYDOC_4!BC$1-1),"XPQUERYDOC_4")</f>
        <v>#NAME?</v>
      </c>
      <c r="BD60" t="e">
        <f>_XLL.XPGETDATACELL(((XPQUERYDOC_4!$A60-3)*84)+(XPQUERYDOC_4!BD$1-1),"XPQUERYDOC_4")</f>
        <v>#NAME?</v>
      </c>
      <c r="BE60" t="e">
        <f>_XLL.XPGETDATACELL(((XPQUERYDOC_4!$A60-3)*84)+(XPQUERYDOC_4!BE$1-1),"XPQUERYDOC_4")</f>
        <v>#NAME?</v>
      </c>
      <c r="BF60" t="e">
        <f>_XLL.XPGETDATACELL(((XPQUERYDOC_4!$A60-3)*84)+(XPQUERYDOC_4!BF$1-1),"XPQUERYDOC_4")</f>
        <v>#NAME?</v>
      </c>
      <c r="BG60" t="e">
        <f>_XLL.XPGETDATACELL(((XPQUERYDOC_4!$A60-3)*84)+(XPQUERYDOC_4!BG$1-1),"XPQUERYDOC_4")</f>
        <v>#NAME?</v>
      </c>
      <c r="BH60" t="e">
        <f>_XLL.XPGETDATACELL(((XPQUERYDOC_4!$A60-3)*84)+(XPQUERYDOC_4!BH$1-1),"XPQUERYDOC_4")</f>
        <v>#NAME?</v>
      </c>
      <c r="BI60" t="e">
        <f>_XLL.XPGETDATACELL(((XPQUERYDOC_4!$A60-3)*84)+(XPQUERYDOC_4!BI$1-1),"XPQUERYDOC_4")</f>
        <v>#NAME?</v>
      </c>
      <c r="BJ60" t="e">
        <f>_XLL.XPGETDATACELL(((XPQUERYDOC_4!$A60-3)*84)+(XPQUERYDOC_4!BJ$1-1),"XPQUERYDOC_4")</f>
        <v>#NAME?</v>
      </c>
      <c r="BK60" t="e">
        <f>_XLL.XPGETDATACELL(((XPQUERYDOC_4!$A60-3)*84)+(XPQUERYDOC_4!BK$1-1),"XPQUERYDOC_4")</f>
        <v>#NAME?</v>
      </c>
      <c r="BL60" t="e">
        <f>_XLL.XPGETDATACELL(((XPQUERYDOC_4!$A60-3)*84)+(XPQUERYDOC_4!BL$1-1),"XPQUERYDOC_4")</f>
        <v>#NAME?</v>
      </c>
      <c r="BM60" t="e">
        <f>_XLL.XPGETDATACELL(((XPQUERYDOC_4!$A60-3)*84)+(XPQUERYDOC_4!BM$1-1),"XPQUERYDOC_4")</f>
        <v>#NAME?</v>
      </c>
      <c r="BN60" t="e">
        <f>_XLL.XPGETDATACELL(((XPQUERYDOC_4!$A60-3)*84)+(XPQUERYDOC_4!BN$1-1),"XPQUERYDOC_4")</f>
        <v>#NAME?</v>
      </c>
      <c r="BO60" t="e">
        <f>_XLL.XPGETDATACELL(((XPQUERYDOC_4!$A60-3)*84)+(XPQUERYDOC_4!BO$1-1),"XPQUERYDOC_4")</f>
        <v>#NAME?</v>
      </c>
      <c r="BP60" t="e">
        <f>_XLL.XPGETDATACELL(((XPQUERYDOC_4!$A60-3)*84)+(XPQUERYDOC_4!BP$1-1),"XPQUERYDOC_4")</f>
        <v>#NAME?</v>
      </c>
      <c r="BQ60" t="e">
        <f>_XLL.XPGETDATACELL(((XPQUERYDOC_4!$A60-3)*84)+(XPQUERYDOC_4!BQ$1-1),"XPQUERYDOC_4")</f>
        <v>#NAME?</v>
      </c>
      <c r="BR60" t="e">
        <f>_XLL.XPGETDATACELL(((XPQUERYDOC_4!$A60-3)*84)+(XPQUERYDOC_4!BR$1-1),"XPQUERYDOC_4")</f>
        <v>#NAME?</v>
      </c>
      <c r="BS60" t="e">
        <f>_XLL.XPGETDATACELL(((XPQUERYDOC_4!$A60-3)*84)+(XPQUERYDOC_4!BS$1-1),"XPQUERYDOC_4")</f>
        <v>#NAME?</v>
      </c>
      <c r="BT60" t="e">
        <f>_XLL.XPGETDATACELL(((XPQUERYDOC_4!$A60-3)*84)+(XPQUERYDOC_4!BT$1-1),"XPQUERYDOC_4")</f>
        <v>#NAME?</v>
      </c>
      <c r="BU60" t="e">
        <f>_XLL.XPGETDATACELL(((XPQUERYDOC_4!$A60-3)*84)+(XPQUERYDOC_4!BU$1-1),"XPQUERYDOC_4")</f>
        <v>#NAME?</v>
      </c>
      <c r="BV60" t="e">
        <f>_XLL.XPGETDATACELL(((XPQUERYDOC_4!$A60-3)*84)+(XPQUERYDOC_4!BV$1-1),"XPQUERYDOC_4")</f>
        <v>#NAME?</v>
      </c>
      <c r="BW60" t="e">
        <f>_XLL.XPGETDATACELL(((XPQUERYDOC_4!$A60-3)*84)+(XPQUERYDOC_4!BW$1-1),"XPQUERYDOC_4")</f>
        <v>#NAME?</v>
      </c>
      <c r="BX60" t="e">
        <f>_XLL.XPGETDATACELL(((XPQUERYDOC_4!$A60-3)*84)+(XPQUERYDOC_4!BX$1-1),"XPQUERYDOC_4")</f>
        <v>#NAME?</v>
      </c>
      <c r="BY60" t="e">
        <f>_XLL.XPGETDATACELL(((XPQUERYDOC_4!$A60-3)*84)+(XPQUERYDOC_4!BY$1-1),"XPQUERYDOC_4")</f>
        <v>#NAME?</v>
      </c>
      <c r="BZ60" t="e">
        <f>_XLL.XPGETDATACELL(((XPQUERYDOC_4!$A60-3)*84)+(XPQUERYDOC_4!BZ$1-1),"XPQUERYDOC_4")</f>
        <v>#NAME?</v>
      </c>
      <c r="CA60" t="e">
        <f>_XLL.XPGETDATACELL(((XPQUERYDOC_4!$A60-3)*84)+(XPQUERYDOC_4!CA$1-1),"XPQUERYDOC_4")</f>
        <v>#NAME?</v>
      </c>
      <c r="CB60" t="e">
        <f>_XLL.XPGETDATACELL(((XPQUERYDOC_4!$A60-3)*84)+(XPQUERYDOC_4!CB$1-1),"XPQUERYDOC_4")</f>
        <v>#NAME?</v>
      </c>
      <c r="CC60" t="e">
        <f>_XLL.XPGETDATACELL(((XPQUERYDOC_4!$A60-3)*84)+(XPQUERYDOC_4!CC$1-1),"XPQUERYDOC_4")</f>
        <v>#NAME?</v>
      </c>
      <c r="CD60" t="e">
        <f>_XLL.XPGETDATACELL(((XPQUERYDOC_4!$A60-3)*84)+(XPQUERYDOC_4!CD$1-1),"XPQUERYDOC_4")</f>
        <v>#NAME?</v>
      </c>
      <c r="CE60" t="e">
        <f>_XLL.XPGETDATACELL(((XPQUERYDOC_4!$A60-3)*84)+(XPQUERYDOC_4!CE$1-1),"XPQUERYDOC_4")</f>
        <v>#NAME?</v>
      </c>
      <c r="CF60" t="e">
        <f>_XLL.XPGETDATACELL(((XPQUERYDOC_4!$A60-3)*84)+(XPQUERYDOC_4!CF$1-1),"XPQUERYDOC_4")</f>
        <v>#NAME?</v>
      </c>
      <c r="CG60" t="e">
        <f>_XLL.XPGETDATACELL(((XPQUERYDOC_4!$A60-3)*84)+(XPQUERYDOC_4!CG$1-1),"XPQUERYDOC_4")</f>
        <v>#NAME?</v>
      </c>
      <c r="CH60" t="e">
        <f>_XLL.XPGETDATACELL(((XPQUERYDOC_4!$A60-3)*84)+(XPQUERYDOC_4!CH$1-1),"XPQUERYDOC_4")</f>
        <v>#NAME?</v>
      </c>
    </row>
    <row r="61" spans="2:86" ht="12.75">
      <c r="B61" t="e">
        <f>_XLL.XPGETDIMLABEL(2,18,"XPQUERYDOC_4")</f>
        <v>#NAME?</v>
      </c>
      <c r="C61" t="e">
        <f>_XLL.XPGETDATACELL(((XPQUERYDOC_4!$A61-3)*84)+(XPQUERYDOC_4!C$1-1),"XPQUERYDOC_4")</f>
        <v>#NAME?</v>
      </c>
      <c r="D61" t="e">
        <f>_XLL.XPGETDATACELL(((XPQUERYDOC_4!$A61-3)*84)+(XPQUERYDOC_4!D$1-1),"XPQUERYDOC_4")</f>
        <v>#NAME?</v>
      </c>
      <c r="E61" t="e">
        <f>_XLL.XPGETDATACELL(((XPQUERYDOC_4!$A61-3)*84)+(XPQUERYDOC_4!E$1-1),"XPQUERYDOC_4")</f>
        <v>#NAME?</v>
      </c>
      <c r="F61" t="e">
        <f>_XLL.XPGETDATACELL(((XPQUERYDOC_4!$A61-3)*84)+(XPQUERYDOC_4!F$1-1),"XPQUERYDOC_4")</f>
        <v>#NAME?</v>
      </c>
      <c r="G61" t="e">
        <f>_XLL.XPGETDATACELL(((XPQUERYDOC_4!$A61-3)*84)+(XPQUERYDOC_4!G$1-1),"XPQUERYDOC_4")</f>
        <v>#NAME?</v>
      </c>
      <c r="H61" t="e">
        <f>_XLL.XPGETDATACELL(((XPQUERYDOC_4!$A61-3)*84)+(XPQUERYDOC_4!H$1-1),"XPQUERYDOC_4")</f>
        <v>#NAME?</v>
      </c>
      <c r="I61" t="e">
        <f>_XLL.XPGETDATACELL(((XPQUERYDOC_4!$A61-3)*84)+(XPQUERYDOC_4!I$1-1),"XPQUERYDOC_4")</f>
        <v>#NAME?</v>
      </c>
      <c r="J61" t="e">
        <f>_XLL.XPGETDATACELL(((XPQUERYDOC_4!$A61-3)*84)+(XPQUERYDOC_4!J$1-1),"XPQUERYDOC_4")</f>
        <v>#NAME?</v>
      </c>
      <c r="K61" t="e">
        <f>_XLL.XPGETDATACELL(((XPQUERYDOC_4!$A61-3)*84)+(XPQUERYDOC_4!K$1-1),"XPQUERYDOC_4")</f>
        <v>#NAME?</v>
      </c>
      <c r="L61" t="e">
        <f>_XLL.XPGETDATACELL(((XPQUERYDOC_4!$A61-3)*84)+(XPQUERYDOC_4!L$1-1),"XPQUERYDOC_4")</f>
        <v>#NAME?</v>
      </c>
      <c r="M61" t="e">
        <f>_XLL.XPGETDATACELL(((XPQUERYDOC_4!$A61-3)*84)+(XPQUERYDOC_4!M$1-1),"XPQUERYDOC_4")</f>
        <v>#NAME?</v>
      </c>
      <c r="N61" t="e">
        <f>_XLL.XPGETDATACELL(((XPQUERYDOC_4!$A61-3)*84)+(XPQUERYDOC_4!N$1-1),"XPQUERYDOC_4")</f>
        <v>#NAME?</v>
      </c>
      <c r="O61" t="e">
        <f>_XLL.XPGETDATACELL(((XPQUERYDOC_4!$A61-3)*84)+(XPQUERYDOC_4!O$1-1),"XPQUERYDOC_4")</f>
        <v>#NAME?</v>
      </c>
      <c r="P61" t="e">
        <f>_XLL.XPGETDATACELL(((XPQUERYDOC_4!$A61-3)*84)+(XPQUERYDOC_4!P$1-1),"XPQUERYDOC_4")</f>
        <v>#NAME?</v>
      </c>
      <c r="Q61" t="e">
        <f>_XLL.XPGETDATACELL(((XPQUERYDOC_4!$A61-3)*84)+(XPQUERYDOC_4!Q$1-1),"XPQUERYDOC_4")</f>
        <v>#NAME?</v>
      </c>
      <c r="R61" t="e">
        <f>_XLL.XPGETDATACELL(((XPQUERYDOC_4!$A61-3)*84)+(XPQUERYDOC_4!R$1-1),"XPQUERYDOC_4")</f>
        <v>#NAME?</v>
      </c>
      <c r="S61" t="e">
        <f>_XLL.XPGETDATACELL(((XPQUERYDOC_4!$A61-3)*84)+(XPQUERYDOC_4!S$1-1),"XPQUERYDOC_4")</f>
        <v>#NAME?</v>
      </c>
      <c r="T61" t="e">
        <f>_XLL.XPGETDATACELL(((XPQUERYDOC_4!$A61-3)*84)+(XPQUERYDOC_4!T$1-1),"XPQUERYDOC_4")</f>
        <v>#NAME?</v>
      </c>
      <c r="U61" t="e">
        <f>_XLL.XPGETDATACELL(((XPQUERYDOC_4!$A61-3)*84)+(XPQUERYDOC_4!U$1-1),"XPQUERYDOC_4")</f>
        <v>#NAME?</v>
      </c>
      <c r="V61" t="e">
        <f>_XLL.XPGETDATACELL(((XPQUERYDOC_4!$A61-3)*84)+(XPQUERYDOC_4!V$1-1),"XPQUERYDOC_4")</f>
        <v>#NAME?</v>
      </c>
      <c r="W61" t="e">
        <f>_XLL.XPGETDATACELL(((XPQUERYDOC_4!$A61-3)*84)+(XPQUERYDOC_4!W$1-1),"XPQUERYDOC_4")</f>
        <v>#NAME?</v>
      </c>
      <c r="X61" t="e">
        <f>_XLL.XPGETDATACELL(((XPQUERYDOC_4!$A61-3)*84)+(XPQUERYDOC_4!X$1-1),"XPQUERYDOC_4")</f>
        <v>#NAME?</v>
      </c>
      <c r="Y61" t="e">
        <f>_XLL.XPGETDATACELL(((XPQUERYDOC_4!$A61-3)*84)+(XPQUERYDOC_4!Y$1-1),"XPQUERYDOC_4")</f>
        <v>#NAME?</v>
      </c>
      <c r="Z61" t="e">
        <f>_XLL.XPGETDATACELL(((XPQUERYDOC_4!$A61-3)*84)+(XPQUERYDOC_4!Z$1-1),"XPQUERYDOC_4")</f>
        <v>#NAME?</v>
      </c>
      <c r="AA61" t="e">
        <f>_XLL.XPGETDATACELL(((XPQUERYDOC_4!$A61-3)*84)+(XPQUERYDOC_4!AA$1-1),"XPQUERYDOC_4")</f>
        <v>#NAME?</v>
      </c>
      <c r="AB61" t="e">
        <f>_XLL.XPGETDATACELL(((XPQUERYDOC_4!$A61-3)*84)+(XPQUERYDOC_4!AB$1-1),"XPQUERYDOC_4")</f>
        <v>#NAME?</v>
      </c>
      <c r="AC61" t="e">
        <f>_XLL.XPGETDATACELL(((XPQUERYDOC_4!$A61-3)*84)+(XPQUERYDOC_4!AC$1-1),"XPQUERYDOC_4")</f>
        <v>#NAME?</v>
      </c>
      <c r="AD61" t="e">
        <f>_XLL.XPGETDATACELL(((XPQUERYDOC_4!$A61-3)*84)+(XPQUERYDOC_4!AD$1-1),"XPQUERYDOC_4")</f>
        <v>#NAME?</v>
      </c>
      <c r="AE61" t="e">
        <f>_XLL.XPGETDATACELL(((XPQUERYDOC_4!$A61-3)*84)+(XPQUERYDOC_4!AE$1-1),"XPQUERYDOC_4")</f>
        <v>#NAME?</v>
      </c>
      <c r="AF61" t="e">
        <f>_XLL.XPGETDATACELL(((XPQUERYDOC_4!$A61-3)*84)+(XPQUERYDOC_4!AF$1-1),"XPQUERYDOC_4")</f>
        <v>#NAME?</v>
      </c>
      <c r="AG61" t="e">
        <f>_XLL.XPGETDATACELL(((XPQUERYDOC_4!$A61-3)*84)+(XPQUERYDOC_4!AG$1-1),"XPQUERYDOC_4")</f>
        <v>#NAME?</v>
      </c>
      <c r="AH61" t="e">
        <f>_XLL.XPGETDATACELL(((XPQUERYDOC_4!$A61-3)*84)+(XPQUERYDOC_4!AH$1-1),"XPQUERYDOC_4")</f>
        <v>#NAME?</v>
      </c>
      <c r="AI61" t="e">
        <f>_XLL.XPGETDATACELL(((XPQUERYDOC_4!$A61-3)*84)+(XPQUERYDOC_4!AI$1-1),"XPQUERYDOC_4")</f>
        <v>#NAME?</v>
      </c>
      <c r="AJ61" t="e">
        <f>_XLL.XPGETDATACELL(((XPQUERYDOC_4!$A61-3)*84)+(XPQUERYDOC_4!AJ$1-1),"XPQUERYDOC_4")</f>
        <v>#NAME?</v>
      </c>
      <c r="AK61" t="e">
        <f>_XLL.XPGETDATACELL(((XPQUERYDOC_4!$A61-3)*84)+(XPQUERYDOC_4!AK$1-1),"XPQUERYDOC_4")</f>
        <v>#NAME?</v>
      </c>
      <c r="AL61" t="e">
        <f>_XLL.XPGETDATACELL(((XPQUERYDOC_4!$A61-3)*84)+(XPQUERYDOC_4!AL$1-1),"XPQUERYDOC_4")</f>
        <v>#NAME?</v>
      </c>
      <c r="AM61" t="e">
        <f>_XLL.XPGETDATACELL(((XPQUERYDOC_4!$A61-3)*84)+(XPQUERYDOC_4!AM$1-1),"XPQUERYDOC_4")</f>
        <v>#NAME?</v>
      </c>
      <c r="AN61" t="e">
        <f>_XLL.XPGETDATACELL(((XPQUERYDOC_4!$A61-3)*84)+(XPQUERYDOC_4!AN$1-1),"XPQUERYDOC_4")</f>
        <v>#NAME?</v>
      </c>
      <c r="AO61" t="e">
        <f>_XLL.XPGETDATACELL(((XPQUERYDOC_4!$A61-3)*84)+(XPQUERYDOC_4!AO$1-1),"XPQUERYDOC_4")</f>
        <v>#NAME?</v>
      </c>
      <c r="AP61" t="e">
        <f>_XLL.XPGETDATACELL(((XPQUERYDOC_4!$A61-3)*84)+(XPQUERYDOC_4!AP$1-1),"XPQUERYDOC_4")</f>
        <v>#NAME?</v>
      </c>
      <c r="AQ61" t="e">
        <f>_XLL.XPGETDATACELL(((XPQUERYDOC_4!$A61-3)*84)+(XPQUERYDOC_4!AQ$1-1),"XPQUERYDOC_4")</f>
        <v>#NAME?</v>
      </c>
      <c r="AR61" t="e">
        <f>_XLL.XPGETDATACELL(((XPQUERYDOC_4!$A61-3)*84)+(XPQUERYDOC_4!AR$1-1),"XPQUERYDOC_4")</f>
        <v>#NAME?</v>
      </c>
      <c r="AS61" t="e">
        <f>_XLL.XPGETDATACELL(((XPQUERYDOC_4!$A61-3)*84)+(XPQUERYDOC_4!AS$1-1),"XPQUERYDOC_4")</f>
        <v>#NAME?</v>
      </c>
      <c r="AT61" t="e">
        <f>_XLL.XPGETDATACELL(((XPQUERYDOC_4!$A61-3)*84)+(XPQUERYDOC_4!AT$1-1),"XPQUERYDOC_4")</f>
        <v>#NAME?</v>
      </c>
      <c r="AU61" t="e">
        <f>_XLL.XPGETDATACELL(((XPQUERYDOC_4!$A61-3)*84)+(XPQUERYDOC_4!AU$1-1),"XPQUERYDOC_4")</f>
        <v>#NAME?</v>
      </c>
      <c r="AV61" t="e">
        <f>_XLL.XPGETDATACELL(((XPQUERYDOC_4!$A61-3)*84)+(XPQUERYDOC_4!AV$1-1),"XPQUERYDOC_4")</f>
        <v>#NAME?</v>
      </c>
      <c r="AW61" t="e">
        <f>_XLL.XPGETDATACELL(((XPQUERYDOC_4!$A61-3)*84)+(XPQUERYDOC_4!AW$1-1),"XPQUERYDOC_4")</f>
        <v>#NAME?</v>
      </c>
      <c r="AX61" t="e">
        <f>_XLL.XPGETDATACELL(((XPQUERYDOC_4!$A61-3)*84)+(XPQUERYDOC_4!AX$1-1),"XPQUERYDOC_4")</f>
        <v>#NAME?</v>
      </c>
      <c r="AY61" t="e">
        <f>_XLL.XPGETDATACELL(((XPQUERYDOC_4!$A61-3)*84)+(XPQUERYDOC_4!AY$1-1),"XPQUERYDOC_4")</f>
        <v>#NAME?</v>
      </c>
      <c r="AZ61" t="e">
        <f>_XLL.XPGETDATACELL(((XPQUERYDOC_4!$A61-3)*84)+(XPQUERYDOC_4!AZ$1-1),"XPQUERYDOC_4")</f>
        <v>#NAME?</v>
      </c>
      <c r="BA61" t="e">
        <f>_XLL.XPGETDATACELL(((XPQUERYDOC_4!$A61-3)*84)+(XPQUERYDOC_4!BA$1-1),"XPQUERYDOC_4")</f>
        <v>#NAME?</v>
      </c>
      <c r="BB61" t="e">
        <f>_XLL.XPGETDATACELL(((XPQUERYDOC_4!$A61-3)*84)+(XPQUERYDOC_4!BB$1-1),"XPQUERYDOC_4")</f>
        <v>#NAME?</v>
      </c>
      <c r="BC61" t="e">
        <f>_XLL.XPGETDATACELL(((XPQUERYDOC_4!$A61-3)*84)+(XPQUERYDOC_4!BC$1-1),"XPQUERYDOC_4")</f>
        <v>#NAME?</v>
      </c>
      <c r="BD61" t="e">
        <f>_XLL.XPGETDATACELL(((XPQUERYDOC_4!$A61-3)*84)+(XPQUERYDOC_4!BD$1-1),"XPQUERYDOC_4")</f>
        <v>#NAME?</v>
      </c>
      <c r="BE61" t="e">
        <f>_XLL.XPGETDATACELL(((XPQUERYDOC_4!$A61-3)*84)+(XPQUERYDOC_4!BE$1-1),"XPQUERYDOC_4")</f>
        <v>#NAME?</v>
      </c>
      <c r="BF61" t="e">
        <f>_XLL.XPGETDATACELL(((XPQUERYDOC_4!$A61-3)*84)+(XPQUERYDOC_4!BF$1-1),"XPQUERYDOC_4")</f>
        <v>#NAME?</v>
      </c>
      <c r="BG61" t="e">
        <f>_XLL.XPGETDATACELL(((XPQUERYDOC_4!$A61-3)*84)+(XPQUERYDOC_4!BG$1-1),"XPQUERYDOC_4")</f>
        <v>#NAME?</v>
      </c>
      <c r="BH61" t="e">
        <f>_XLL.XPGETDATACELL(((XPQUERYDOC_4!$A61-3)*84)+(XPQUERYDOC_4!BH$1-1),"XPQUERYDOC_4")</f>
        <v>#NAME?</v>
      </c>
      <c r="BI61" t="e">
        <f>_XLL.XPGETDATACELL(((XPQUERYDOC_4!$A61-3)*84)+(XPQUERYDOC_4!BI$1-1),"XPQUERYDOC_4")</f>
        <v>#NAME?</v>
      </c>
      <c r="BJ61" t="e">
        <f>_XLL.XPGETDATACELL(((XPQUERYDOC_4!$A61-3)*84)+(XPQUERYDOC_4!BJ$1-1),"XPQUERYDOC_4")</f>
        <v>#NAME?</v>
      </c>
      <c r="BK61" t="e">
        <f>_XLL.XPGETDATACELL(((XPQUERYDOC_4!$A61-3)*84)+(XPQUERYDOC_4!BK$1-1),"XPQUERYDOC_4")</f>
        <v>#NAME?</v>
      </c>
      <c r="BL61" t="e">
        <f>_XLL.XPGETDATACELL(((XPQUERYDOC_4!$A61-3)*84)+(XPQUERYDOC_4!BL$1-1),"XPQUERYDOC_4")</f>
        <v>#NAME?</v>
      </c>
      <c r="BM61" t="e">
        <f>_XLL.XPGETDATACELL(((XPQUERYDOC_4!$A61-3)*84)+(XPQUERYDOC_4!BM$1-1),"XPQUERYDOC_4")</f>
        <v>#NAME?</v>
      </c>
      <c r="BN61" t="e">
        <f>_XLL.XPGETDATACELL(((XPQUERYDOC_4!$A61-3)*84)+(XPQUERYDOC_4!BN$1-1),"XPQUERYDOC_4")</f>
        <v>#NAME?</v>
      </c>
      <c r="BO61" t="e">
        <f>_XLL.XPGETDATACELL(((XPQUERYDOC_4!$A61-3)*84)+(XPQUERYDOC_4!BO$1-1),"XPQUERYDOC_4")</f>
        <v>#NAME?</v>
      </c>
      <c r="BP61" t="e">
        <f>_XLL.XPGETDATACELL(((XPQUERYDOC_4!$A61-3)*84)+(XPQUERYDOC_4!BP$1-1),"XPQUERYDOC_4")</f>
        <v>#NAME?</v>
      </c>
      <c r="BQ61" t="e">
        <f>_XLL.XPGETDATACELL(((XPQUERYDOC_4!$A61-3)*84)+(XPQUERYDOC_4!BQ$1-1),"XPQUERYDOC_4")</f>
        <v>#NAME?</v>
      </c>
      <c r="BR61" t="e">
        <f>_XLL.XPGETDATACELL(((XPQUERYDOC_4!$A61-3)*84)+(XPQUERYDOC_4!BR$1-1),"XPQUERYDOC_4")</f>
        <v>#NAME?</v>
      </c>
      <c r="BS61" t="e">
        <f>_XLL.XPGETDATACELL(((XPQUERYDOC_4!$A61-3)*84)+(XPQUERYDOC_4!BS$1-1),"XPQUERYDOC_4")</f>
        <v>#NAME?</v>
      </c>
      <c r="BT61" t="e">
        <f>_XLL.XPGETDATACELL(((XPQUERYDOC_4!$A61-3)*84)+(XPQUERYDOC_4!BT$1-1),"XPQUERYDOC_4")</f>
        <v>#NAME?</v>
      </c>
      <c r="BU61" t="e">
        <f>_XLL.XPGETDATACELL(((XPQUERYDOC_4!$A61-3)*84)+(XPQUERYDOC_4!BU$1-1),"XPQUERYDOC_4")</f>
        <v>#NAME?</v>
      </c>
      <c r="BV61" t="e">
        <f>_XLL.XPGETDATACELL(((XPQUERYDOC_4!$A61-3)*84)+(XPQUERYDOC_4!BV$1-1),"XPQUERYDOC_4")</f>
        <v>#NAME?</v>
      </c>
      <c r="BW61" t="e">
        <f>_XLL.XPGETDATACELL(((XPQUERYDOC_4!$A61-3)*84)+(XPQUERYDOC_4!BW$1-1),"XPQUERYDOC_4")</f>
        <v>#NAME?</v>
      </c>
      <c r="BX61" t="e">
        <f>_XLL.XPGETDATACELL(((XPQUERYDOC_4!$A61-3)*84)+(XPQUERYDOC_4!BX$1-1),"XPQUERYDOC_4")</f>
        <v>#NAME?</v>
      </c>
      <c r="BY61" t="e">
        <f>_XLL.XPGETDATACELL(((XPQUERYDOC_4!$A61-3)*84)+(XPQUERYDOC_4!BY$1-1),"XPQUERYDOC_4")</f>
        <v>#NAME?</v>
      </c>
      <c r="BZ61" t="e">
        <f>_XLL.XPGETDATACELL(((XPQUERYDOC_4!$A61-3)*84)+(XPQUERYDOC_4!BZ$1-1),"XPQUERYDOC_4")</f>
        <v>#NAME?</v>
      </c>
      <c r="CA61" t="e">
        <f>_XLL.XPGETDATACELL(((XPQUERYDOC_4!$A61-3)*84)+(XPQUERYDOC_4!CA$1-1),"XPQUERYDOC_4")</f>
        <v>#NAME?</v>
      </c>
      <c r="CB61" t="e">
        <f>_XLL.XPGETDATACELL(((XPQUERYDOC_4!$A61-3)*84)+(XPQUERYDOC_4!CB$1-1),"XPQUERYDOC_4")</f>
        <v>#NAME?</v>
      </c>
      <c r="CC61" t="e">
        <f>_XLL.XPGETDATACELL(((XPQUERYDOC_4!$A61-3)*84)+(XPQUERYDOC_4!CC$1-1),"XPQUERYDOC_4")</f>
        <v>#NAME?</v>
      </c>
      <c r="CD61" t="e">
        <f>_XLL.XPGETDATACELL(((XPQUERYDOC_4!$A61-3)*84)+(XPQUERYDOC_4!CD$1-1),"XPQUERYDOC_4")</f>
        <v>#NAME?</v>
      </c>
      <c r="CE61" t="e">
        <f>_XLL.XPGETDATACELL(((XPQUERYDOC_4!$A61-3)*84)+(XPQUERYDOC_4!CE$1-1),"XPQUERYDOC_4")</f>
        <v>#NAME?</v>
      </c>
      <c r="CF61" t="e">
        <f>_XLL.XPGETDATACELL(((XPQUERYDOC_4!$A61-3)*84)+(XPQUERYDOC_4!CF$1-1),"XPQUERYDOC_4")</f>
        <v>#NAME?</v>
      </c>
      <c r="CG61" t="e">
        <f>_XLL.XPGETDATACELL(((XPQUERYDOC_4!$A61-3)*84)+(XPQUERYDOC_4!CG$1-1),"XPQUERYDOC_4")</f>
        <v>#NAME?</v>
      </c>
      <c r="CH61" t="e">
        <f>_XLL.XPGETDATACELL(((XPQUERYDOC_4!$A61-3)*84)+(XPQUERYDOC_4!CH$1-1),"XPQUERYDOC_4")</f>
        <v>#NAME?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Nils Holmgren</cp:lastModifiedBy>
  <cp:lastPrinted>2009-01-27T07:16:34Z</cp:lastPrinted>
  <dcterms:created xsi:type="dcterms:W3CDTF">2002-09-25T13:15:38Z</dcterms:created>
  <dcterms:modified xsi:type="dcterms:W3CDTF">2014-03-28T14:46:40Z</dcterms:modified>
  <cp:category/>
  <cp:version/>
  <cp:contentType/>
  <cp:contentStatus/>
</cp:coreProperties>
</file>